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owner\Desktop\"/>
    </mc:Choice>
  </mc:AlternateContent>
  <xr:revisionPtr revIDLastSave="0" documentId="8_{C253A1F4-4DC0-4514-AEB4-7241E7199179}" xr6:coauthVersionLast="47" xr6:coauthVersionMax="47" xr10:uidLastSave="{00000000-0000-0000-0000-000000000000}"/>
  <bookViews>
    <workbookView xWindow="-120" yWindow="-120" windowWidth="29040" windowHeight="15720" xr2:uid="{E8BB704D-3F43-48D4-B599-08427A132550}"/>
  </bookViews>
  <sheets>
    <sheet name="通所契約書 " sheetId="1" r:id="rId1"/>
    <sheet name="通所重説 (別表)" sheetId="2" r:id="rId2"/>
    <sheet name="通所重説" sheetId="3" r:id="rId3"/>
    <sheet name="介護S契約書 " sheetId="4" r:id="rId4"/>
    <sheet name="介護S重説" sheetId="5" r:id="rId5"/>
    <sheet name="同意書" sheetId="6" r:id="rId6"/>
    <sheet name="緊急時連絡カード" sheetId="7" r:id="rId7"/>
  </sheets>
  <externalReferences>
    <externalReference r:id="rId8"/>
  </externalReferences>
  <definedNames>
    <definedName name="①">#REF!</definedName>
    <definedName name="_xlnm.Print_Area" localSheetId="3">'介護S契約書 '!$A$1:$T$330</definedName>
    <definedName name="_xlnm.Print_Area" localSheetId="4">介護S重説!$A$1:$T$224</definedName>
    <definedName name="_xlnm.Print_Area" localSheetId="6">緊急時連絡カード!$A$1:$AF$50</definedName>
    <definedName name="_xlnm.Print_Area" localSheetId="0">'通所契約書 '!$A$1:$T$267</definedName>
    <definedName name="_xlnm.Print_Area" localSheetId="2">通所重説!$A$1:$T$328</definedName>
    <definedName name="_xlnm.Print_Area" localSheetId="1">'通所重説 (別表)'!$A$1:$H$134</definedName>
    <definedName name="_xlnm.Print_Area" localSheetId="5">同意書!$A$1:$T$49</definedName>
    <definedName name="なし">#REF!</definedName>
    <definedName name="延長加算">#REF!</definedName>
    <definedName name="延長加算算定時">#REF!</definedName>
    <definedName name="機能訓練加算種類" localSheetId="1">#REF!</definedName>
    <definedName name="機能訓練加算種類">#REF!</definedName>
    <definedName name="機能訓練加算単位数" localSheetId="1">#REF!</definedName>
    <definedName name="機能訓練加算単位数">#REF!</definedName>
    <definedName name="自費延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 i="7" l="1"/>
  <c r="B47" i="7"/>
  <c r="F12" i="7"/>
  <c r="F8" i="7"/>
  <c r="C4" i="7"/>
  <c r="A5" i="6"/>
  <c r="A4" i="6"/>
  <c r="K203" i="5"/>
  <c r="K202" i="5"/>
  <c r="K198" i="5"/>
  <c r="K197" i="5"/>
  <c r="K185" i="5"/>
  <c r="K183" i="5"/>
  <c r="K182" i="5"/>
  <c r="K181" i="5"/>
  <c r="L101" i="5"/>
  <c r="S100" i="5"/>
  <c r="L100" i="5"/>
  <c r="S99" i="5"/>
  <c r="L99" i="5"/>
  <c r="S98" i="5"/>
  <c r="L98" i="5"/>
  <c r="I89" i="5"/>
  <c r="I88" i="5"/>
  <c r="K83" i="5"/>
  <c r="K81" i="5"/>
  <c r="K80" i="5"/>
  <c r="K79" i="5"/>
  <c r="E74" i="5"/>
  <c r="D61" i="5"/>
  <c r="M56" i="5"/>
  <c r="D54" i="5"/>
  <c r="D51" i="5"/>
  <c r="M50" i="5"/>
  <c r="H46" i="5"/>
  <c r="K44" i="5"/>
  <c r="M42" i="5"/>
  <c r="D39" i="5"/>
  <c r="D36" i="5"/>
  <c r="D33" i="5"/>
  <c r="M28" i="5"/>
  <c r="D28" i="5"/>
  <c r="H20" i="5"/>
  <c r="H18" i="5"/>
  <c r="K17" i="5"/>
  <c r="K16" i="5"/>
  <c r="K15" i="5"/>
  <c r="H14" i="5"/>
  <c r="K10" i="5"/>
  <c r="K9" i="5"/>
  <c r="K8" i="5"/>
  <c r="H7" i="5"/>
  <c r="H6" i="5"/>
  <c r="A3" i="5"/>
  <c r="K306" i="4"/>
  <c r="K305" i="4"/>
  <c r="K304" i="4"/>
  <c r="K298" i="4"/>
  <c r="K297" i="4"/>
  <c r="K292" i="4"/>
  <c r="K291" i="4"/>
  <c r="K287" i="4"/>
  <c r="K286" i="4"/>
  <c r="A58" i="4"/>
  <c r="A53" i="4"/>
  <c r="B20" i="4"/>
  <c r="K303" i="3"/>
  <c r="K302" i="3"/>
  <c r="K298" i="3"/>
  <c r="K297" i="3"/>
  <c r="K285" i="3"/>
  <c r="K283" i="3"/>
  <c r="K282" i="3"/>
  <c r="K281" i="3"/>
  <c r="M270" i="3"/>
  <c r="F270" i="3"/>
  <c r="F269" i="3"/>
  <c r="M268" i="3"/>
  <c r="S148" i="3"/>
  <c r="L148" i="3"/>
  <c r="S147" i="3"/>
  <c r="L147" i="3"/>
  <c r="L146" i="3"/>
  <c r="S145" i="3"/>
  <c r="L145" i="3"/>
  <c r="I134" i="3"/>
  <c r="I133" i="3"/>
  <c r="K123" i="3"/>
  <c r="K122" i="3"/>
  <c r="K121" i="3"/>
  <c r="K119" i="3"/>
  <c r="K118" i="3"/>
  <c r="B118" i="3"/>
  <c r="K120" i="3" s="1"/>
  <c r="K117" i="3"/>
  <c r="K116" i="3"/>
  <c r="K115" i="3"/>
  <c r="B115" i="3"/>
  <c r="K114" i="3"/>
  <c r="K112" i="3"/>
  <c r="K111" i="3"/>
  <c r="K110" i="3"/>
  <c r="E75" i="3"/>
  <c r="F55" i="3"/>
  <c r="H49" i="3"/>
  <c r="H48" i="3"/>
  <c r="H47" i="3"/>
  <c r="H46" i="3"/>
  <c r="F43" i="3"/>
  <c r="F41" i="3"/>
  <c r="F39" i="3"/>
  <c r="F37" i="3"/>
  <c r="F35" i="3"/>
  <c r="F33" i="3"/>
  <c r="N29" i="3"/>
  <c r="L29" i="3"/>
  <c r="J29" i="3"/>
  <c r="H29" i="3"/>
  <c r="F29" i="3"/>
  <c r="N28" i="3"/>
  <c r="L28" i="3"/>
  <c r="J28" i="3"/>
  <c r="H28" i="3"/>
  <c r="F28" i="3"/>
  <c r="N27" i="3"/>
  <c r="L27" i="3"/>
  <c r="J27" i="3"/>
  <c r="H27" i="3"/>
  <c r="F27" i="3"/>
  <c r="N26" i="3"/>
  <c r="L26" i="3"/>
  <c r="J26" i="3"/>
  <c r="H26" i="3"/>
  <c r="F26" i="3"/>
  <c r="J25" i="3"/>
  <c r="H25" i="3"/>
  <c r="F25" i="3"/>
  <c r="O20" i="3"/>
  <c r="H19" i="3"/>
  <c r="H18" i="3"/>
  <c r="K17" i="3"/>
  <c r="K16" i="3"/>
  <c r="K15" i="3"/>
  <c r="H14" i="3"/>
  <c r="K10" i="3"/>
  <c r="K9" i="3"/>
  <c r="K8" i="3"/>
  <c r="H7" i="3"/>
  <c r="H6" i="3"/>
  <c r="A3" i="3"/>
  <c r="E100" i="2"/>
  <c r="E99" i="2"/>
  <c r="S96" i="2"/>
  <c r="B96" i="2"/>
  <c r="B95" i="2"/>
  <c r="A90" i="2"/>
  <c r="A84" i="2"/>
  <c r="E83" i="2"/>
  <c r="A83" i="2"/>
  <c r="E82" i="2"/>
  <c r="A82" i="2"/>
  <c r="E81" i="2"/>
  <c r="A81" i="2"/>
  <c r="H79" i="2"/>
  <c r="G79" i="2"/>
  <c r="F79" i="2"/>
  <c r="E79" i="2"/>
  <c r="D79" i="2"/>
  <c r="A79" i="2"/>
  <c r="E78" i="2"/>
  <c r="H78" i="2" s="1"/>
  <c r="D78" i="2"/>
  <c r="A78" i="2"/>
  <c r="H77" i="2"/>
  <c r="G77" i="2"/>
  <c r="F77" i="2"/>
  <c r="E77" i="2"/>
  <c r="D77" i="2"/>
  <c r="A77" i="2"/>
  <c r="E76" i="2"/>
  <c r="H76" i="2" s="1"/>
  <c r="D76" i="2"/>
  <c r="A76" i="2"/>
  <c r="H75" i="2"/>
  <c r="G75" i="2"/>
  <c r="F75" i="2"/>
  <c r="E75" i="2"/>
  <c r="D75" i="2"/>
  <c r="A75" i="2"/>
  <c r="E74" i="2"/>
  <c r="H74" i="2" s="1"/>
  <c r="D74" i="2"/>
  <c r="A74" i="2"/>
  <c r="H73" i="2"/>
  <c r="G73" i="2"/>
  <c r="F73" i="2"/>
  <c r="E73" i="2"/>
  <c r="D73" i="2"/>
  <c r="A73" i="2"/>
  <c r="E72" i="2"/>
  <c r="H72" i="2" s="1"/>
  <c r="D72" i="2"/>
  <c r="A72" i="2"/>
  <c r="H71" i="2"/>
  <c r="G71" i="2"/>
  <c r="F71" i="2"/>
  <c r="E71" i="2"/>
  <c r="D71" i="2"/>
  <c r="A71" i="2"/>
  <c r="E70" i="2"/>
  <c r="H70" i="2" s="1"/>
  <c r="D70" i="2"/>
  <c r="A70" i="2"/>
  <c r="H69" i="2"/>
  <c r="G69" i="2"/>
  <c r="F69" i="2"/>
  <c r="E69" i="2"/>
  <c r="D69" i="2"/>
  <c r="A69" i="2"/>
  <c r="E68" i="2"/>
  <c r="H68" i="2" s="1"/>
  <c r="D68" i="2"/>
  <c r="A68" i="2"/>
  <c r="H67" i="2"/>
  <c r="G67" i="2"/>
  <c r="F67" i="2"/>
  <c r="E67" i="2"/>
  <c r="D67" i="2"/>
  <c r="A67" i="2"/>
  <c r="E66" i="2"/>
  <c r="H66" i="2" s="1"/>
  <c r="D66" i="2"/>
  <c r="A66" i="2"/>
  <c r="H65" i="2"/>
  <c r="G65" i="2"/>
  <c r="F65" i="2"/>
  <c r="E65" i="2"/>
  <c r="D65" i="2"/>
  <c r="A65" i="2"/>
  <c r="E64" i="2"/>
  <c r="H64" i="2" s="1"/>
  <c r="D64" i="2"/>
  <c r="A64" i="2"/>
  <c r="H63" i="2"/>
  <c r="G63" i="2"/>
  <c r="F63" i="2"/>
  <c r="E63" i="2"/>
  <c r="D63" i="2"/>
  <c r="A63" i="2"/>
  <c r="E62" i="2"/>
  <c r="H62" i="2" s="1"/>
  <c r="D62" i="2"/>
  <c r="A62" i="2"/>
  <c r="H61" i="2"/>
  <c r="G61" i="2"/>
  <c r="F61" i="2"/>
  <c r="E61" i="2"/>
  <c r="D61" i="2"/>
  <c r="A61" i="2"/>
  <c r="E60" i="2"/>
  <c r="H60" i="2" s="1"/>
  <c r="D60" i="2"/>
  <c r="A60" i="2"/>
  <c r="H59" i="2"/>
  <c r="G59" i="2"/>
  <c r="F59" i="2"/>
  <c r="E59" i="2"/>
  <c r="D59" i="2"/>
  <c r="A59" i="2"/>
  <c r="E58" i="2"/>
  <c r="H58" i="2" s="1"/>
  <c r="D58" i="2"/>
  <c r="A58" i="2"/>
  <c r="H57" i="2"/>
  <c r="G57" i="2"/>
  <c r="F57" i="2"/>
  <c r="E57" i="2"/>
  <c r="D57" i="2"/>
  <c r="A57" i="2"/>
  <c r="E56" i="2"/>
  <c r="H56" i="2" s="1"/>
  <c r="D56" i="2"/>
  <c r="A56" i="2"/>
  <c r="H52" i="2"/>
  <c r="G52" i="2"/>
  <c r="F52" i="2"/>
  <c r="E52" i="2"/>
  <c r="D52" i="2"/>
  <c r="H51" i="2"/>
  <c r="E51" i="2"/>
  <c r="G51" i="2" s="1"/>
  <c r="D51" i="2"/>
  <c r="E46" i="2"/>
  <c r="F46" i="2" s="1"/>
  <c r="D46" i="2"/>
  <c r="H45" i="2"/>
  <c r="G45" i="2"/>
  <c r="F45" i="2"/>
  <c r="E45" i="2"/>
  <c r="D45" i="2"/>
  <c r="E44" i="2"/>
  <c r="H44" i="2" s="1"/>
  <c r="D44" i="2"/>
  <c r="E43" i="2"/>
  <c r="H43" i="2" s="1"/>
  <c r="D43" i="2"/>
  <c r="E42" i="2"/>
  <c r="H42" i="2" s="1"/>
  <c r="D42" i="2"/>
  <c r="E39" i="2"/>
  <c r="H39" i="2" s="1"/>
  <c r="D39" i="2"/>
  <c r="H38" i="2"/>
  <c r="G38" i="2"/>
  <c r="E38" i="2"/>
  <c r="F38" i="2" s="1"/>
  <c r="D38" i="2"/>
  <c r="E37" i="2"/>
  <c r="H37" i="2" s="1"/>
  <c r="D37" i="2"/>
  <c r="H36" i="2"/>
  <c r="G36" i="2"/>
  <c r="F36" i="2"/>
  <c r="E36" i="2"/>
  <c r="D36" i="2"/>
  <c r="E35" i="2"/>
  <c r="G35" i="2" s="1"/>
  <c r="D35" i="2"/>
  <c r="E32" i="2"/>
  <c r="F32" i="2" s="1"/>
  <c r="D32" i="2"/>
  <c r="H31" i="2"/>
  <c r="E31" i="2"/>
  <c r="G31" i="2" s="1"/>
  <c r="D31" i="2"/>
  <c r="E30" i="2"/>
  <c r="G30" i="2" s="1"/>
  <c r="D30" i="2"/>
  <c r="H29" i="2"/>
  <c r="G29" i="2"/>
  <c r="F29" i="2"/>
  <c r="E29" i="2"/>
  <c r="D29" i="2"/>
  <c r="E28" i="2"/>
  <c r="G28" i="2" s="1"/>
  <c r="D28" i="2"/>
  <c r="E25" i="2"/>
  <c r="H25" i="2" s="1"/>
  <c r="D25" i="2"/>
  <c r="E24" i="2"/>
  <c r="H24" i="2" s="1"/>
  <c r="D24" i="2"/>
  <c r="E23" i="2"/>
  <c r="G23" i="2" s="1"/>
  <c r="D23" i="2"/>
  <c r="H22" i="2"/>
  <c r="G22" i="2"/>
  <c r="E22" i="2"/>
  <c r="F22" i="2" s="1"/>
  <c r="D22" i="2"/>
  <c r="E21" i="2"/>
  <c r="H21" i="2" s="1"/>
  <c r="D21" i="2"/>
  <c r="H18" i="2"/>
  <c r="G18" i="2"/>
  <c r="F18" i="2"/>
  <c r="E18" i="2"/>
  <c r="D18" i="2"/>
  <c r="E17" i="2"/>
  <c r="F17" i="2" s="1"/>
  <c r="D17" i="2"/>
  <c r="E16" i="2"/>
  <c r="H16" i="2" s="1"/>
  <c r="D16" i="2"/>
  <c r="H15" i="2"/>
  <c r="E15" i="2"/>
  <c r="G15" i="2" s="1"/>
  <c r="D15" i="2"/>
  <c r="E14" i="2"/>
  <c r="G14" i="2" s="1"/>
  <c r="D14" i="2"/>
  <c r="H11" i="2"/>
  <c r="G11" i="2"/>
  <c r="F11" i="2"/>
  <c r="E11" i="2"/>
  <c r="D11" i="2"/>
  <c r="E10" i="2"/>
  <c r="H10" i="2" s="1"/>
  <c r="D10" i="2"/>
  <c r="E9" i="2"/>
  <c r="H9" i="2" s="1"/>
  <c r="D9" i="2"/>
  <c r="E8" i="2"/>
  <c r="H8" i="2" s="1"/>
  <c r="D8" i="2"/>
  <c r="E7" i="2"/>
  <c r="F7" i="2" s="1"/>
  <c r="D7" i="2"/>
  <c r="H3" i="2"/>
  <c r="K244" i="1"/>
  <c r="K243" i="1"/>
  <c r="K242" i="1"/>
  <c r="K236" i="1"/>
  <c r="K235" i="1"/>
  <c r="K230" i="1"/>
  <c r="K229" i="1"/>
  <c r="K225" i="1"/>
  <c r="K224" i="1"/>
  <c r="A58" i="1"/>
  <c r="A53" i="1"/>
  <c r="B20" i="1"/>
  <c r="F9" i="2" l="1"/>
  <c r="G39" i="2"/>
  <c r="H30" i="2"/>
  <c r="F25" i="2"/>
  <c r="F43" i="2"/>
  <c r="G9" i="2"/>
  <c r="F16" i="2"/>
  <c r="G25" i="2"/>
  <c r="G43" i="2"/>
  <c r="F23" i="2"/>
  <c r="G32" i="2"/>
  <c r="F39" i="2"/>
  <c r="G7" i="2"/>
  <c r="F14" i="2"/>
  <c r="F30" i="2"/>
  <c r="H32" i="2"/>
  <c r="H7" i="2"/>
  <c r="H23" i="2"/>
  <c r="F37" i="2"/>
  <c r="H14" i="2"/>
  <c r="G21" i="2"/>
  <c r="F28" i="2"/>
  <c r="G37" i="2"/>
  <c r="F44" i="2"/>
  <c r="H46" i="2"/>
  <c r="G10" i="2"/>
  <c r="F35" i="2"/>
  <c r="G44" i="2"/>
  <c r="F8" i="2"/>
  <c r="G17" i="2"/>
  <c r="H28" i="2"/>
  <c r="F42" i="2"/>
  <c r="G8" i="2"/>
  <c r="F15" i="2"/>
  <c r="H17" i="2"/>
  <c r="G24" i="2"/>
  <c r="F31" i="2"/>
  <c r="H35" i="2"/>
  <c r="G42" i="2"/>
  <c r="F51" i="2"/>
  <c r="G56" i="2"/>
  <c r="G58" i="2"/>
  <c r="G60" i="2"/>
  <c r="G62" i="2"/>
  <c r="G64" i="2"/>
  <c r="G66" i="2"/>
  <c r="G68" i="2"/>
  <c r="G70" i="2"/>
  <c r="G72" i="2"/>
  <c r="G74" i="2"/>
  <c r="G76" i="2"/>
  <c r="G78" i="2"/>
  <c r="G16" i="2"/>
  <c r="F21" i="2"/>
  <c r="G46" i="2"/>
  <c r="F10" i="2"/>
  <c r="F24" i="2"/>
  <c r="F56" i="2"/>
  <c r="F58" i="2"/>
  <c r="F60" i="2"/>
  <c r="F62" i="2"/>
  <c r="F64" i="2"/>
  <c r="F66" i="2"/>
  <c r="F68" i="2"/>
  <c r="F70" i="2"/>
  <c r="F72" i="2"/>
  <c r="F74" i="2"/>
  <c r="F76" i="2"/>
  <c r="F78" i="2"/>
</calcChain>
</file>

<file path=xl/sharedStrings.xml><?xml version="1.0" encoding="utf-8"?>
<sst xmlns="http://schemas.openxmlformats.org/spreadsheetml/2006/main" count="1370" uniqueCount="749">
  <si>
    <t>契　約　書</t>
  </si>
  <si>
    <t>重　要　事　項　説　明　書</t>
    <rPh sb="0" eb="1">
      <t>ジュウ</t>
    </rPh>
    <rPh sb="2" eb="3">
      <t>ヨウ</t>
    </rPh>
    <rPh sb="4" eb="5">
      <t>コト</t>
    </rPh>
    <rPh sb="6" eb="7">
      <t>コウ</t>
    </rPh>
    <rPh sb="8" eb="9">
      <t>セツ</t>
    </rPh>
    <rPh sb="10" eb="11">
      <t>メイ</t>
    </rPh>
    <rPh sb="12" eb="13">
      <t>ショ</t>
    </rPh>
    <phoneticPr fontId="3"/>
  </si>
  <si>
    <t>（地域密着型通所介護）</t>
    <rPh sb="6" eb="7">
      <t>ツウ</t>
    </rPh>
    <rPh sb="7" eb="8">
      <t>ショ</t>
    </rPh>
    <rPh sb="8" eb="9">
      <t>カイ</t>
    </rPh>
    <rPh sb="9" eb="10">
      <t>マモル</t>
    </rPh>
    <phoneticPr fontId="3"/>
  </si>
  <si>
    <t>地域密着型通所介護契約書</t>
  </si>
  <si>
    <t>（目的）</t>
    <phoneticPr fontId="3"/>
  </si>
  <si>
    <t>第１条　</t>
    <phoneticPr fontId="3"/>
  </si>
  <si>
    <t>　乙は、介護保険法等の関係法令及びこの契約に従い、甲がその有する能力に応じて可能な限り自立した日常生活を営むことができるよう地域密着型通所介護サービスを提供し、甲の社会的孤立感の解消及び心身の機能の維持並びに甲の家族の身体的及び精神的負担の軽減を図ります。</t>
    <rPh sb="112" eb="113">
      <t>オヨ</t>
    </rPh>
    <phoneticPr fontId="3"/>
  </si>
  <si>
    <t>２</t>
    <phoneticPr fontId="3"/>
  </si>
  <si>
    <t>　乙は、地域密着型通所介護サービス提供にあたっては、甲の要介護状態区分及び甲の被保険者証に記載された認定審査会意見に従います。</t>
  </si>
  <si>
    <t>（契約期間）</t>
    <phoneticPr fontId="3"/>
  </si>
  <si>
    <t>第２条</t>
    <phoneticPr fontId="3"/>
  </si>
  <si>
    <r>
      <t>　この契約</t>
    </r>
    <r>
      <rPr>
        <sz val="12"/>
        <rFont val="ＭＳ 明朝"/>
        <family val="1"/>
        <charset val="128"/>
      </rPr>
      <t>の契約期間は、</t>
    </r>
    <phoneticPr fontId="3"/>
  </si>
  <si>
    <t>令和     年      月      日</t>
    <rPh sb="0" eb="2">
      <t>レイワ</t>
    </rPh>
    <phoneticPr fontId="3"/>
  </si>
  <si>
    <t>から</t>
    <phoneticPr fontId="3"/>
  </si>
  <si>
    <t>介護保険被保険者証有効期限まで</t>
    <rPh sb="4" eb="5">
      <t>ヒ</t>
    </rPh>
    <rPh sb="5" eb="8">
      <t>ホケンシャ</t>
    </rPh>
    <phoneticPr fontId="3"/>
  </si>
  <si>
    <t>（利用開始予定日）</t>
    <phoneticPr fontId="3"/>
  </si>
  <si>
    <t>とします。但し、上記の契約期間の満了日前に、甲が要介護状態区分の変更の認定を受け、要介護認定有効期間の満了日が変更された場合には、変更後の要介護認定有効期間の満了日までとします。</t>
    <rPh sb="32" eb="34">
      <t>ヘンコウ</t>
    </rPh>
    <rPh sb="55" eb="57">
      <t>ヘンコウ</t>
    </rPh>
    <phoneticPr fontId="3"/>
  </si>
  <si>
    <t>　上記の契約期間の満了日の７日以上前までに甲から更新拒絶の申出がない場合、この契約は当然に更新されるものとします。この契約が更新された場合、更新後の契約期間は、従前の契約期間の満了日の翌日から更新後の要介護認定有効期間の満了日までとします。</t>
    <rPh sb="1" eb="3">
      <t>ジョウキ</t>
    </rPh>
    <rPh sb="4" eb="6">
      <t>ケイヤク</t>
    </rPh>
    <rPh sb="6" eb="8">
      <t>キカン</t>
    </rPh>
    <rPh sb="9" eb="11">
      <t>マンリョウ</t>
    </rPh>
    <rPh sb="11" eb="12">
      <t>ヒ</t>
    </rPh>
    <rPh sb="14" eb="15">
      <t>ヒ</t>
    </rPh>
    <rPh sb="15" eb="17">
      <t>イジョウ</t>
    </rPh>
    <rPh sb="17" eb="18">
      <t>マエ</t>
    </rPh>
    <rPh sb="21" eb="22">
      <t>コウ</t>
    </rPh>
    <rPh sb="24" eb="26">
      <t>コウシン</t>
    </rPh>
    <rPh sb="26" eb="28">
      <t>キョゼツ</t>
    </rPh>
    <rPh sb="29" eb="30">
      <t>モウ</t>
    </rPh>
    <rPh sb="30" eb="31">
      <t>デ</t>
    </rPh>
    <rPh sb="34" eb="36">
      <t>バアイ</t>
    </rPh>
    <rPh sb="39" eb="41">
      <t>ケイヤク</t>
    </rPh>
    <rPh sb="42" eb="44">
      <t>トウゼン</t>
    </rPh>
    <rPh sb="45" eb="47">
      <t>コウシン</t>
    </rPh>
    <rPh sb="59" eb="61">
      <t>ケイヤク</t>
    </rPh>
    <rPh sb="62" eb="64">
      <t>コウシン</t>
    </rPh>
    <rPh sb="67" eb="69">
      <t>バアイ</t>
    </rPh>
    <rPh sb="70" eb="72">
      <t>コウシン</t>
    </rPh>
    <rPh sb="72" eb="73">
      <t>ゴ</t>
    </rPh>
    <rPh sb="74" eb="76">
      <t>ケイヤク</t>
    </rPh>
    <rPh sb="76" eb="78">
      <t>キカン</t>
    </rPh>
    <rPh sb="80" eb="82">
      <t>ジュウゼン</t>
    </rPh>
    <rPh sb="83" eb="85">
      <t>ケイヤク</t>
    </rPh>
    <rPh sb="85" eb="87">
      <t>キカン</t>
    </rPh>
    <rPh sb="88" eb="90">
      <t>マンリョウ</t>
    </rPh>
    <rPh sb="90" eb="91">
      <t>ビ</t>
    </rPh>
    <rPh sb="92" eb="94">
      <t>ヨクジツ</t>
    </rPh>
    <rPh sb="96" eb="98">
      <t>コウシン</t>
    </rPh>
    <rPh sb="98" eb="99">
      <t>ゴ</t>
    </rPh>
    <rPh sb="100" eb="101">
      <t>ヨウ</t>
    </rPh>
    <rPh sb="101" eb="103">
      <t>カイゴ</t>
    </rPh>
    <rPh sb="103" eb="105">
      <t>ニンテイ</t>
    </rPh>
    <rPh sb="105" eb="107">
      <t>ユウコウ</t>
    </rPh>
    <rPh sb="107" eb="109">
      <t>キカン</t>
    </rPh>
    <rPh sb="110" eb="112">
      <t>マンリョウ</t>
    </rPh>
    <rPh sb="112" eb="113">
      <t>ビ</t>
    </rPh>
    <phoneticPr fontId="3"/>
  </si>
  <si>
    <t>（運営規程の概要）</t>
    <phoneticPr fontId="3"/>
  </si>
  <si>
    <t>第３条</t>
    <phoneticPr fontId="3"/>
  </si>
  <si>
    <t>　乙の運営規程の概要（事業の目的、職員の体制、地域密着型通所介護サービスの内容等）、従業者の勤務の体制等は、重要事項説明書に記載したとおりです。</t>
  </si>
  <si>
    <t>（地域密着型通所介護計画の作成・変更）</t>
    <phoneticPr fontId="3"/>
  </si>
  <si>
    <t>第４条</t>
    <phoneticPr fontId="3"/>
  </si>
  <si>
    <t>　乙は、甲の心身の状況、希望及びその置かれている環境を踏まえて、地域密着型通所介護計画を作成し、地域密着型通所介護計画作成後も当該計画の実施状況の把握に努めます。</t>
    <rPh sb="12" eb="14">
      <t>キボウ</t>
    </rPh>
    <rPh sb="14" eb="15">
      <t>オヨ</t>
    </rPh>
    <rPh sb="32" eb="37">
      <t>チイキミッチャクガタ</t>
    </rPh>
    <phoneticPr fontId="3"/>
  </si>
  <si>
    <t>　地域密着型通所介護計画には、機能訓練等の目標、当該目標を達成するための具体的なサービス内容等を記載します。</t>
    <rPh sb="1" eb="6">
      <t>チイキミッチャクガタ</t>
    </rPh>
    <rPh sb="24" eb="26">
      <t>トウガイ</t>
    </rPh>
    <phoneticPr fontId="3"/>
  </si>
  <si>
    <t>３</t>
    <phoneticPr fontId="3"/>
  </si>
  <si>
    <t>　地域密着型通所介護計画は、既に居宅サービス計画が作成されている場合は、当該居宅サービス計画の内容に沿って作成します。</t>
    <rPh sb="14" eb="15">
      <t>スデ</t>
    </rPh>
    <rPh sb="36" eb="38">
      <t>トウガイ</t>
    </rPh>
    <rPh sb="38" eb="40">
      <t>キョタク</t>
    </rPh>
    <rPh sb="44" eb="46">
      <t>ケイカク</t>
    </rPh>
    <phoneticPr fontId="3"/>
  </si>
  <si>
    <t>４</t>
    <phoneticPr fontId="3"/>
  </si>
  <si>
    <t>　乙は、次のいずれかに該当する場合には、第１条に規定する地域密着型通所介護サービスの目的に従い、地域密着型通所介護計画の変更を行います。</t>
    <phoneticPr fontId="3"/>
  </si>
  <si>
    <t>（１）</t>
    <phoneticPr fontId="3"/>
  </si>
  <si>
    <t>甲の心身の状況、その置かれている環境等の変化により当該地域密着型通所介護計画を変更する必要がある場合</t>
    <phoneticPr fontId="3"/>
  </si>
  <si>
    <t>（２）</t>
    <phoneticPr fontId="3"/>
  </si>
  <si>
    <t>甲が地域密着型通所介護サービスの内容や提供方法等の変更を希望する場合</t>
  </si>
  <si>
    <t>５</t>
    <phoneticPr fontId="3"/>
  </si>
  <si>
    <t>　前項の変更に際して、居宅サービス計画の変更が必要となる場合は、乙は、速やかに介護支援専門員に連絡するなど必要な援助を行います。</t>
    <rPh sb="39" eb="41">
      <t>カイゴ</t>
    </rPh>
    <rPh sb="41" eb="43">
      <t>シエン</t>
    </rPh>
    <rPh sb="43" eb="46">
      <t>センモンイン</t>
    </rPh>
    <phoneticPr fontId="3"/>
  </si>
  <si>
    <t>６</t>
    <phoneticPr fontId="3"/>
  </si>
  <si>
    <t>　乙は、地域密着型通所介護計画を作成し又は変更した際には、これを甲及び甲の家族又は甲の後見人に対し説明し、甲の同意を得るものとします。</t>
    <rPh sb="35" eb="36">
      <t>コウ</t>
    </rPh>
    <rPh sb="53" eb="54">
      <t>コウ</t>
    </rPh>
    <phoneticPr fontId="3"/>
  </si>
  <si>
    <t>（地域密着型通所介護サービスの内容及びその提供）</t>
  </si>
  <si>
    <t>第５条</t>
    <phoneticPr fontId="3"/>
  </si>
  <si>
    <t>　乙は、地域密着型通所介護計画に沿って、地域密着型通所介護サービスを提供します。</t>
    <rPh sb="4" eb="9">
      <t>チイキミッチャクガタ</t>
    </rPh>
    <phoneticPr fontId="3"/>
  </si>
  <si>
    <t>　乙は、甲に対して地域密着型通所介護サービスを提供する毎に、当該サービスの提供日及び内容、介護保険から支払われる報酬等の必要事項を、介護支援専門員が作成し、甲の確認を受けた書面に記載します。</t>
    <rPh sb="68" eb="70">
      <t>シエン</t>
    </rPh>
    <rPh sb="70" eb="72">
      <t>センモン</t>
    </rPh>
    <rPh sb="72" eb="73">
      <t>イン</t>
    </rPh>
    <phoneticPr fontId="3"/>
  </si>
  <si>
    <t>　乙は、甲に対する地域密着型通所介護サービスの実施状況等に関する記録を整備し、その完結の日から５年間保存しなければなりません。</t>
    <rPh sb="6" eb="7">
      <t>タイ</t>
    </rPh>
    <phoneticPr fontId="3"/>
  </si>
  <si>
    <t>　甲及び甲の家族又は甲の後見人は、必要がある場合は、乙に対し前項の記録の閲覧及び自費による謄写を求めることができます。但し、この閲覧及び謄写は、乙の業務に支障のない時間に行うこととします。</t>
    <rPh sb="4" eb="5">
      <t>コウ</t>
    </rPh>
    <phoneticPr fontId="3"/>
  </si>
  <si>
    <t>（居宅介護支援事業者等との連携）</t>
    <phoneticPr fontId="3"/>
  </si>
  <si>
    <t>第６条</t>
    <phoneticPr fontId="3"/>
  </si>
  <si>
    <t>　乙は、甲に対して地域密着型通所介護サービスを提供するに当たっては、居宅介護支援事業者その他保健医療サービス又は福祉サービスを提供する者との密接な連携に努めます。</t>
    <rPh sb="54" eb="55">
      <t>マタ</t>
    </rPh>
    <phoneticPr fontId="3"/>
  </si>
  <si>
    <t>　乙は、指定居宅介護支援事業者と居宅サービス計画の作成又は変更に関し、サービスを利用させることの対償として、金品その他の財産上の利益を収受しません。</t>
    <rPh sb="1" eb="2">
      <t>オツ</t>
    </rPh>
    <phoneticPr fontId="3"/>
  </si>
  <si>
    <t>（協力義務）</t>
    <phoneticPr fontId="3"/>
  </si>
  <si>
    <t>第７条</t>
    <phoneticPr fontId="3"/>
  </si>
  <si>
    <t>　甲、甲の家族及び甲の後見人は、乙が甲のため地域密着型通所介護サービスを提供するにあたり、可能な限り乙に協力しなければなりません。</t>
    <rPh sb="3" eb="4">
      <t>コウ</t>
    </rPh>
    <phoneticPr fontId="3"/>
  </si>
  <si>
    <t>（苦情対応）</t>
    <phoneticPr fontId="3"/>
  </si>
  <si>
    <t>第８条</t>
    <phoneticPr fontId="3"/>
  </si>
  <si>
    <t>　乙は、苦情対応の責任者及びその連絡先を明らかにし、乙が提供した地域密着型通所介護サービスについて甲、甲の家族又は甲の後見人から苦情の申立てがある場合は、迅速かつ誠実に必要な対応を行います。</t>
  </si>
  <si>
    <t>　乙は、甲、甲の家族又は甲の後見人が苦情申し立て等を行ったことを理由として、甲に対し不利益な取扱いをすることはありません。</t>
  </si>
  <si>
    <t>（虐待防止に関する事項）</t>
  </si>
  <si>
    <t>第９条</t>
    <phoneticPr fontId="3"/>
  </si>
  <si>
    <t>　乙は、甲の人権の擁護・虐待の防止のため次の措置を講ずるものとします。</t>
    <phoneticPr fontId="3"/>
  </si>
  <si>
    <r>
      <t>虐待の防止に関する</t>
    </r>
    <r>
      <rPr>
        <u/>
        <sz val="12"/>
        <rFont val="ＭＳ 明朝"/>
        <family val="1"/>
        <charset val="128"/>
      </rPr>
      <t>責任者の選定</t>
    </r>
    <phoneticPr fontId="11"/>
  </si>
  <si>
    <t>（２）</t>
  </si>
  <si>
    <t>成年後見制度の利用支援</t>
    <phoneticPr fontId="11"/>
  </si>
  <si>
    <t>（３）</t>
  </si>
  <si>
    <t>虐待を防止するための従業者に対する研修の実施</t>
    <phoneticPr fontId="11"/>
  </si>
  <si>
    <t>（４）</t>
  </si>
  <si>
    <t>苦情解決体制の整備</t>
    <phoneticPr fontId="11"/>
  </si>
  <si>
    <t>（５）</t>
  </si>
  <si>
    <t>虐待の防止のための対策を検討する委員会の設置</t>
    <phoneticPr fontId="11"/>
  </si>
  <si>
    <t>　乙は、サービス提供中に、当該事業所従業者又は養護者（利用者の家族等高齢者を現に養護する者）による虐待を受けたと思われる利用者を発見した場合は、速やかに、これを指定権者及び市町村に通報します。</t>
    <rPh sb="84" eb="85">
      <t>オヨ</t>
    </rPh>
    <rPh sb="86" eb="89">
      <t>シチョウソン</t>
    </rPh>
    <phoneticPr fontId="3"/>
  </si>
  <si>
    <t>（身体的拘束等の禁止）</t>
    <phoneticPr fontId="3"/>
  </si>
  <si>
    <t>第１０条</t>
    <phoneticPr fontId="3"/>
  </si>
  <si>
    <t>　乙は、サービス提供にあたり身体的拘束その他甲の行動を制限する行為を行いません。但し、甲又は他の利用者等の生命又は身体を保護するため緊急やむを得ない場合は、この限りではありません。</t>
    <phoneticPr fontId="3"/>
  </si>
  <si>
    <t>　前項但し書きの規定に基づき身体的拘束等の行為を行った場合には、乙は、直ちに、その日時、態様、甲の心身の状況、緊急やむを得なかった理由、当該行為が必要と判断した職員等及び当該行為を行った職員等の氏名その他必要な事項について、サービス提供記録等に記録します。</t>
    <rPh sb="3" eb="4">
      <t>タダ</t>
    </rPh>
    <phoneticPr fontId="3"/>
  </si>
  <si>
    <t>３</t>
  </si>
  <si>
    <t>事業所は、身体拘束等の適正化を図るため、次の措置を講ずるものとします。</t>
    <phoneticPr fontId="3"/>
  </si>
  <si>
    <t>身体拘束等の適正化のための責任者の選定</t>
    <phoneticPr fontId="11"/>
  </si>
  <si>
    <t>身体拘束等の適正化のための指針の整備</t>
    <phoneticPr fontId="11"/>
  </si>
  <si>
    <t>身体拘束等の適正化のための研修の実施</t>
    <phoneticPr fontId="11"/>
  </si>
  <si>
    <t>身体拘束等の適正化のための対策を検討する委員会の設置</t>
    <phoneticPr fontId="11"/>
  </si>
  <si>
    <t>（ハラスメント防止対策について）</t>
    <phoneticPr fontId="3"/>
  </si>
  <si>
    <t>←ハラスメント防止対策について追記</t>
  </si>
  <si>
    <t>第１１条</t>
    <phoneticPr fontId="3"/>
  </si>
  <si>
    <t>　乙は、乙の現場で働く職員の安全確保と安心して働き続けられる労働環境が築けるようハラスメントの防止に向け取り組みます。</t>
    <rPh sb="1" eb="2">
      <t>オツ</t>
    </rPh>
    <rPh sb="4" eb="5">
      <t>オツ</t>
    </rPh>
    <phoneticPr fontId="3"/>
  </si>
  <si>
    <t>事業所内において行われる優越的な関係を背景とした言動や、業務上必要かつ相当な範囲を超えるような下記の行為は乙として許容しません。</t>
    <rPh sb="53" eb="54">
      <t>オツ</t>
    </rPh>
    <phoneticPr fontId="3"/>
  </si>
  <si>
    <t>（1）身体的な力を使って危害を及ぼす（及ばされそうになった）行為〈身体的暴力〉</t>
    <phoneticPr fontId="3"/>
  </si>
  <si>
    <t>（2）個人の尊厳や人格を言葉や態度によって傷つけたり、おとしめたりする行為
　　〈精神的暴力〉</t>
    <phoneticPr fontId="3"/>
  </si>
  <si>
    <t>（3）意に沿わない性的な言動、好意的態度の要求等、性的ないやがらせ行為
　　〈セクシュアルハラスメント〉</t>
    <phoneticPr fontId="3"/>
  </si>
  <si>
    <t>上記は乙が運営する法人職員、乙の取引先事業所者、甲及びその家族等を対象とします。</t>
    <rPh sb="0" eb="2">
      <t>ジョウキ</t>
    </rPh>
    <rPh sb="3" eb="4">
      <t>オツ</t>
    </rPh>
    <rPh sb="5" eb="7">
      <t>ウンエイ</t>
    </rPh>
    <rPh sb="14" eb="15">
      <t>オツ</t>
    </rPh>
    <rPh sb="22" eb="23">
      <t>シャ</t>
    </rPh>
    <rPh sb="24" eb="25">
      <t>コウ</t>
    </rPh>
    <rPh sb="33" eb="35">
      <t>タイショウ</t>
    </rPh>
    <phoneticPr fontId="3"/>
  </si>
  <si>
    <t>　ハラスメント事案が発生した場合、乙はマニュアルなどを基に即座に対応し、再発防止会議などにより、同事案が発生しないための再発防止策を検討します。</t>
    <rPh sb="7" eb="9">
      <t>ジアン</t>
    </rPh>
    <rPh sb="17" eb="18">
      <t>オツ</t>
    </rPh>
    <rPh sb="27" eb="28">
      <t>モト</t>
    </rPh>
    <phoneticPr fontId="3"/>
  </si>
  <si>
    <t>　乙は職員に対し、ハラスメントに対する基本的な考え方について研修などを実施します。また定期的に話し合いの場を設け、介護現場におけるハラスメント発生状況の把握に努めます。</t>
    <rPh sb="1" eb="2">
      <t>オツ</t>
    </rPh>
    <rPh sb="6" eb="7">
      <t>タイ</t>
    </rPh>
    <rPh sb="30" eb="32">
      <t>ケンシュウ</t>
    </rPh>
    <rPh sb="35" eb="37">
      <t>ジッシ</t>
    </rPh>
    <phoneticPr fontId="3"/>
  </si>
  <si>
    <t xml:space="preserve">　乙はハラスメントと判断された場合には行為者に対し、関係機関への連絡・相談、環境改善に対する必要な措置、利用契約の解約等の措置を講じます。
</t>
    <rPh sb="1" eb="2">
      <t>オツ</t>
    </rPh>
    <phoneticPr fontId="3"/>
  </si>
  <si>
    <t>（緊急時・事故発生時の対応）</t>
    <phoneticPr fontId="3"/>
  </si>
  <si>
    <t>第１２条</t>
    <phoneticPr fontId="3"/>
  </si>
  <si>
    <t>　乙は、現に地域密着型通所介護サービスの提供を行っているときに甲に容態の急変が生じた場合その他必要な場合は、速やかに甲の主治医に連絡を取る等、必要な対応を講じます。</t>
  </si>
  <si>
    <t>（費用）</t>
    <phoneticPr fontId="3"/>
  </si>
  <si>
    <t>第１３条</t>
    <phoneticPr fontId="3"/>
  </si>
  <si>
    <t>　乙が提供する地域密着型通所介護サービスの利用単位毎の利用料その他の費用は、重要事項説明書に記載したとおりです。</t>
  </si>
  <si>
    <t>　甲は、サービスの対価として前項の費用の額を元に月毎に算定された利用者負担額を乙の請求に従って乙に支払います。</t>
    <rPh sb="39" eb="40">
      <t>オツ</t>
    </rPh>
    <rPh sb="41" eb="43">
      <t>セイキュウ</t>
    </rPh>
    <rPh sb="44" eb="45">
      <t>シタガ</t>
    </rPh>
    <phoneticPr fontId="3"/>
  </si>
  <si>
    <t>　乙は、提供する地域密着型通所介護サービスのうち、介護保険の適用を受けないものがある場合には、特にそのサービスの内容及び利用料金を甲に説明し、甲の同意を得ます。</t>
    <rPh sb="65" eb="66">
      <t>コウ</t>
    </rPh>
    <phoneticPr fontId="3"/>
  </si>
  <si>
    <t>　乙は、前３項に定める費用のほか、次の各号に掲げる費用の支払いを甲に請求することができます。</t>
    <phoneticPr fontId="3"/>
  </si>
  <si>
    <t>甲の要望により通常要する時間を超えて提供された地域密着型通所介護サービスの費用から通常提供される地域密着型通所介護サービス費用を差し引いた額</t>
  </si>
  <si>
    <t>食事を提供した場合の食材料費</t>
    <phoneticPr fontId="3"/>
  </si>
  <si>
    <t>（３）</t>
    <phoneticPr fontId="3"/>
  </si>
  <si>
    <t>おむつ代、リハビリパンツ代、パッド代</t>
    <phoneticPr fontId="3"/>
  </si>
  <si>
    <t>（４）</t>
    <phoneticPr fontId="3"/>
  </si>
  <si>
    <t>その他費用</t>
    <phoneticPr fontId="3"/>
  </si>
  <si>
    <t>地域密着型通所介護サービスの中で提供される便宜のうち、日常生活においても通常必要となるものに係わる費用であって、甲に負担させることが適当と認められる費用</t>
  </si>
  <si>
    <t>　乙は、前項に定める費用の額にかかるサービスの提供にあたっては、あらかじめ甲に対し、当該サービスの内容及び費用について説明を行い、甲の同意を得なければなりません。</t>
    <phoneticPr fontId="3"/>
  </si>
  <si>
    <t>　乙は、甲が正当な理由で地域密着型通所介護サービスの利用をキャンセルした場合は、キャンセル料の支払いを求めないものとします。</t>
  </si>
  <si>
    <t>７</t>
    <phoneticPr fontId="3"/>
  </si>
  <si>
    <t>　乙は、通所介護サービスの利用単位毎の利用料及びその他の費用の額を変更しようとする場合は、１ヶ月前までに甲に対し文書により通知し、変更の申し出を行います。</t>
    <rPh sb="47" eb="48">
      <t>ゲツ</t>
    </rPh>
    <phoneticPr fontId="3"/>
  </si>
  <si>
    <t>８</t>
    <phoneticPr fontId="3"/>
  </si>
  <si>
    <t>　乙は、前項に定める料金の変更を行う場合には、事前に説明し甲の同意を得た上で新たな料金に基づく重要事項説明書を交付します。</t>
    <phoneticPr fontId="3"/>
  </si>
  <si>
    <t>９</t>
    <phoneticPr fontId="3"/>
  </si>
  <si>
    <t>　甲は、第７項に定める料金の変更に同意することができない場合には、この契約を解除することができます。</t>
    <rPh sb="1" eb="2">
      <t>コウ</t>
    </rPh>
    <rPh sb="4" eb="5">
      <t>ダイ</t>
    </rPh>
    <rPh sb="6" eb="7">
      <t>コウ</t>
    </rPh>
    <rPh sb="8" eb="9">
      <t>サダ</t>
    </rPh>
    <rPh sb="11" eb="13">
      <t>リョウキン</t>
    </rPh>
    <rPh sb="14" eb="16">
      <t>ヘンコウ</t>
    </rPh>
    <rPh sb="17" eb="19">
      <t>ドウイ</t>
    </rPh>
    <rPh sb="28" eb="30">
      <t>バアイ</t>
    </rPh>
    <rPh sb="35" eb="37">
      <t>ケイヤク</t>
    </rPh>
    <rPh sb="38" eb="40">
      <t>カイジョ</t>
    </rPh>
    <phoneticPr fontId="3"/>
  </si>
  <si>
    <t>（利用者負担額等の滞納）</t>
    <rPh sb="7" eb="8">
      <t>トウ</t>
    </rPh>
    <phoneticPr fontId="3"/>
  </si>
  <si>
    <t>第１４条</t>
    <phoneticPr fontId="3"/>
  </si>
  <si>
    <t>　甲が正当な理由なく乙に支払うべき利用者負担額、その他の費用の額の全部又は一部を２月以上滞納した場合は、乙は、甲に対し、３０日以上の期間を定めて、期間内に滞納額の全額の支払いがないときは、この契約を解除する旨の催告をすることができます。</t>
    <rPh sb="10" eb="11">
      <t>オツ</t>
    </rPh>
    <rPh sb="12" eb="14">
      <t>シハラ</t>
    </rPh>
    <rPh sb="26" eb="27">
      <t>ホカ</t>
    </rPh>
    <rPh sb="28" eb="30">
      <t>ヒヨウ</t>
    </rPh>
    <rPh sb="31" eb="32">
      <t>ガク</t>
    </rPh>
    <rPh sb="33" eb="35">
      <t>ゼンブ</t>
    </rPh>
    <rPh sb="35" eb="36">
      <t>マタ</t>
    </rPh>
    <rPh sb="37" eb="39">
      <t>イチブ</t>
    </rPh>
    <rPh sb="55" eb="56">
      <t>コウ</t>
    </rPh>
    <rPh sb="57" eb="58">
      <t>タイ</t>
    </rPh>
    <rPh sb="73" eb="75">
      <t>キカン</t>
    </rPh>
    <rPh sb="75" eb="76">
      <t>ナイ</t>
    </rPh>
    <rPh sb="77" eb="80">
      <t>タイノウガク</t>
    </rPh>
    <rPh sb="81" eb="83">
      <t>ゼンガク</t>
    </rPh>
    <rPh sb="84" eb="86">
      <t>シハラ</t>
    </rPh>
    <phoneticPr fontId="3"/>
  </si>
  <si>
    <t>　前項の催告をしたときは、乙は、介護支援専門員と、甲の日常生活を維持する見地から居宅サービス計画の変更、介護保険外の公的サービスの利用について必要な協議を行うものとします。</t>
    <rPh sb="18" eb="20">
      <t>シエン</t>
    </rPh>
    <rPh sb="20" eb="23">
      <t>センモンイン</t>
    </rPh>
    <phoneticPr fontId="3"/>
  </si>
  <si>
    <t>　乙は、前項に定める協議を行い、かつ甲が第１項に定める期間内に滞納額の支払いをしなかったときは、この契約を文書により解除することができます。</t>
    <phoneticPr fontId="3"/>
  </si>
  <si>
    <t>　乙は、前項の規定により解除に至るまでは、滞納を理由として地域密着型通所介護サービスの提供を拒むことはできません。</t>
  </si>
  <si>
    <t>（秘密保持）</t>
    <phoneticPr fontId="3"/>
  </si>
  <si>
    <t>第１５条</t>
    <phoneticPr fontId="3"/>
  </si>
  <si>
    <t>　乙及びその従業員は、正当な理由がない限り、その業務上知り得た甲及び甲の家族又は甲の後見人の秘密を就業時及び退職後も漏らすことはありません。</t>
    <rPh sb="34" eb="35">
      <t>コウ</t>
    </rPh>
    <rPh sb="49" eb="51">
      <t>シュウギョウ</t>
    </rPh>
    <phoneticPr fontId="3"/>
  </si>
  <si>
    <t>　乙及びその従業員は、サービス担当者会議等において、甲又は甲の後見人の個人情報を用いる場合は甲又は甲の後見人の同意を、甲の家族の個人情報を用いる場合は当該家族の同意を得なければ、使用することができません。</t>
    <rPh sb="26" eb="27">
      <t>コウ</t>
    </rPh>
    <rPh sb="27" eb="28">
      <t>マタ</t>
    </rPh>
    <rPh sb="29" eb="30">
      <t>コウ</t>
    </rPh>
    <rPh sb="31" eb="34">
      <t>コウケンニン</t>
    </rPh>
    <rPh sb="35" eb="37">
      <t>コジン</t>
    </rPh>
    <rPh sb="37" eb="39">
      <t>ジョウホウ</t>
    </rPh>
    <rPh sb="40" eb="41">
      <t>モチ</t>
    </rPh>
    <rPh sb="43" eb="45">
      <t>バアイ</t>
    </rPh>
    <rPh sb="46" eb="47">
      <t>コウ</t>
    </rPh>
    <rPh sb="47" eb="48">
      <t>マタ</t>
    </rPh>
    <rPh sb="49" eb="50">
      <t>コウ</t>
    </rPh>
    <rPh sb="51" eb="54">
      <t>コウケンニン</t>
    </rPh>
    <rPh sb="55" eb="57">
      <t>ドウイ</t>
    </rPh>
    <rPh sb="59" eb="60">
      <t>コウ</t>
    </rPh>
    <rPh sb="64" eb="66">
      <t>コジン</t>
    </rPh>
    <rPh sb="66" eb="68">
      <t>ジョウホウ</t>
    </rPh>
    <rPh sb="69" eb="70">
      <t>モチ</t>
    </rPh>
    <rPh sb="72" eb="74">
      <t>バアイ</t>
    </rPh>
    <rPh sb="75" eb="77">
      <t>トウガイ</t>
    </rPh>
    <phoneticPr fontId="3"/>
  </si>
  <si>
    <t>　第１項の規定にかかわらず、乙は、高齢者虐待の防止、高齢者の養護者に対する支援等に関する法律（いわゆる「高齢者虐待防止法」）に定める通報ができるものとし、その場合、乙は秘密保持義務違反の責任を負わないものとします。</t>
    <rPh sb="1" eb="2">
      <t>ダイ</t>
    </rPh>
    <rPh sb="3" eb="4">
      <t>コウ</t>
    </rPh>
    <rPh sb="5" eb="7">
      <t>キテイ</t>
    </rPh>
    <rPh sb="14" eb="15">
      <t>オツ</t>
    </rPh>
    <rPh sb="17" eb="20">
      <t>コウレイシャ</t>
    </rPh>
    <rPh sb="20" eb="22">
      <t>ギャクタイ</t>
    </rPh>
    <rPh sb="23" eb="25">
      <t>ボウシ</t>
    </rPh>
    <rPh sb="26" eb="29">
      <t>コウレイシャ</t>
    </rPh>
    <rPh sb="30" eb="32">
      <t>ヨウゴ</t>
    </rPh>
    <rPh sb="32" eb="33">
      <t>シャ</t>
    </rPh>
    <rPh sb="34" eb="35">
      <t>タイ</t>
    </rPh>
    <rPh sb="37" eb="39">
      <t>シエン</t>
    </rPh>
    <rPh sb="39" eb="40">
      <t>トウ</t>
    </rPh>
    <rPh sb="41" eb="42">
      <t>カン</t>
    </rPh>
    <rPh sb="44" eb="46">
      <t>ホウリツ</t>
    </rPh>
    <rPh sb="52" eb="55">
      <t>コウレイシャ</t>
    </rPh>
    <rPh sb="55" eb="57">
      <t>ギャクタイ</t>
    </rPh>
    <rPh sb="57" eb="59">
      <t>ボウシ</t>
    </rPh>
    <rPh sb="59" eb="60">
      <t>ホウ</t>
    </rPh>
    <rPh sb="63" eb="64">
      <t>サダ</t>
    </rPh>
    <rPh sb="66" eb="68">
      <t>ツウホウ</t>
    </rPh>
    <rPh sb="79" eb="81">
      <t>バアイ</t>
    </rPh>
    <rPh sb="82" eb="83">
      <t>オツ</t>
    </rPh>
    <rPh sb="84" eb="86">
      <t>ヒミツ</t>
    </rPh>
    <rPh sb="86" eb="88">
      <t>ホジ</t>
    </rPh>
    <rPh sb="88" eb="90">
      <t>ギム</t>
    </rPh>
    <rPh sb="90" eb="92">
      <t>イハン</t>
    </rPh>
    <rPh sb="93" eb="95">
      <t>セキニン</t>
    </rPh>
    <rPh sb="96" eb="97">
      <t>オ</t>
    </rPh>
    <phoneticPr fontId="3"/>
  </si>
  <si>
    <t>（甲の解除権）</t>
    <phoneticPr fontId="3"/>
  </si>
  <si>
    <t>第１６条</t>
    <phoneticPr fontId="3"/>
  </si>
  <si>
    <t>　甲は、７日間以上の予告期間をもって、いつでもこの契約を解除することができます。</t>
    <phoneticPr fontId="3"/>
  </si>
  <si>
    <t>（乙の解除権）</t>
    <phoneticPr fontId="3"/>
  </si>
  <si>
    <t>第１７条</t>
    <phoneticPr fontId="3"/>
  </si>
  <si>
    <t>　乙は、甲が法令違反又はサービス提供を阻害する行為（介護職員や他の利用者に対する故意による暴言・暴力行為等並びにセクハラ行為等）をなし、乙の再三の申し入れにもかかわらず改善の見込みがなく、この契約の目的を達することが困難になったときは、３０日間以上の予告期間をもって、この契約を解除することができます。</t>
    <phoneticPr fontId="3"/>
  </si>
  <si>
    <t>　乙は、前項によりこの契約を解除しようとする場合は、介護支援専門員や公的機関等と協議し、必要な援助を行います。</t>
    <rPh sb="26" eb="28">
      <t>カイゴ</t>
    </rPh>
    <rPh sb="28" eb="30">
      <t>シエン</t>
    </rPh>
    <rPh sb="30" eb="32">
      <t>センモン</t>
    </rPh>
    <rPh sb="32" eb="33">
      <t>イン</t>
    </rPh>
    <phoneticPr fontId="3"/>
  </si>
  <si>
    <t>（契約の終了）</t>
    <phoneticPr fontId="3"/>
  </si>
  <si>
    <t>第１８条</t>
    <phoneticPr fontId="3"/>
  </si>
  <si>
    <t>　次に掲げるいずれかの事由が発生した場合は、その日をもって、この契約は終了するものとします。</t>
    <phoneticPr fontId="3"/>
  </si>
  <si>
    <t>甲が、要介護認定を受けられなかったとき</t>
    <phoneticPr fontId="3"/>
  </si>
  <si>
    <t>第２条第２項により、契約期間満了日の７日前までに甲から更新拒絶の申し出があり、かつ契約期間が満了したとき</t>
    <rPh sb="3" eb="4">
      <t>ダイ</t>
    </rPh>
    <phoneticPr fontId="3"/>
  </si>
  <si>
    <t>第１６条に基づき、甲がこの契約を解除したとき</t>
    <phoneticPr fontId="3"/>
  </si>
  <si>
    <t>第１４条３項又は第１７条に基づき、乙がこの契約を解除したとき</t>
    <phoneticPr fontId="3"/>
  </si>
  <si>
    <t>甲が、介護保険施設や医療施設等へ入所又は入院等をしたとき</t>
    <phoneticPr fontId="3"/>
  </si>
  <si>
    <t>但し、乙が認めた場合を除きます。</t>
    <rPh sb="0" eb="1">
      <t>タダ</t>
    </rPh>
    <rPh sb="3" eb="4">
      <t>オツ</t>
    </rPh>
    <rPh sb="5" eb="6">
      <t>ミト</t>
    </rPh>
    <rPh sb="8" eb="10">
      <t>バアイ</t>
    </rPh>
    <rPh sb="11" eb="12">
      <t>ノゾ</t>
    </rPh>
    <phoneticPr fontId="3"/>
  </si>
  <si>
    <t>（６）</t>
    <phoneticPr fontId="3"/>
  </si>
  <si>
    <t>甲が、死亡したとき</t>
    <phoneticPr fontId="3"/>
  </si>
  <si>
    <t>（７）</t>
    <phoneticPr fontId="3"/>
  </si>
  <si>
    <t>甲が、要介護認定を取り消されたとき</t>
    <rPh sb="0" eb="1">
      <t>コウ</t>
    </rPh>
    <rPh sb="3" eb="4">
      <t>ヨウ</t>
    </rPh>
    <rPh sb="4" eb="6">
      <t>カイゴ</t>
    </rPh>
    <rPh sb="6" eb="8">
      <t>ニンテイ</t>
    </rPh>
    <rPh sb="9" eb="10">
      <t>ト</t>
    </rPh>
    <rPh sb="11" eb="12">
      <t>ケ</t>
    </rPh>
    <phoneticPr fontId="3"/>
  </si>
  <si>
    <t>（損害賠償）</t>
    <phoneticPr fontId="3"/>
  </si>
  <si>
    <t>第１９条</t>
    <phoneticPr fontId="3"/>
  </si>
  <si>
    <t>　乙は、地域密着型通所介護サービスの提供にあたって、事故が発生した場合には、速やかに甲の家族及び甲の後見人に連絡を行うとともに、必要な措置を講じます。</t>
  </si>
  <si>
    <t>　乙は、甲に対する地域密着型通所介護サービスの提供にあたって、甲又は甲の家族の生命・身体・財産に損害が発生した場合は、速やかに甲又は甲の家族に対して損害を賠償します。但し、乙に故意、過失がない場合はこの限りではありません。</t>
    <rPh sb="4" eb="5">
      <t>コウ</t>
    </rPh>
    <rPh sb="6" eb="7">
      <t>タイ</t>
    </rPh>
    <rPh sb="23" eb="25">
      <t>テイキョウ</t>
    </rPh>
    <rPh sb="31" eb="32">
      <t>コウ</t>
    </rPh>
    <rPh sb="32" eb="33">
      <t>マタ</t>
    </rPh>
    <rPh sb="34" eb="35">
      <t>コウ</t>
    </rPh>
    <rPh sb="39" eb="41">
      <t>セイメイ</t>
    </rPh>
    <rPh sb="42" eb="44">
      <t>シンタイ</t>
    </rPh>
    <rPh sb="45" eb="47">
      <t>ザイサン</t>
    </rPh>
    <rPh sb="48" eb="50">
      <t>ソンガイ</t>
    </rPh>
    <rPh sb="51" eb="53">
      <t>ハッセイ</t>
    </rPh>
    <rPh sb="55" eb="57">
      <t>バアイ</t>
    </rPh>
    <rPh sb="59" eb="60">
      <t>スミ</t>
    </rPh>
    <rPh sb="63" eb="64">
      <t>コウ</t>
    </rPh>
    <rPh sb="64" eb="65">
      <t>マタ</t>
    </rPh>
    <rPh sb="66" eb="67">
      <t>コウ</t>
    </rPh>
    <rPh sb="71" eb="72">
      <t>タイ</t>
    </rPh>
    <rPh sb="74" eb="76">
      <t>ソンガイ</t>
    </rPh>
    <rPh sb="77" eb="79">
      <t>バイショウ</t>
    </rPh>
    <phoneticPr fontId="3"/>
  </si>
  <si>
    <t>　第１項の事故が発生した場合、内容によっては基準に基づき、指定権者への報告を行います。</t>
    <phoneticPr fontId="3"/>
  </si>
  <si>
    <t>　第１項の事故によって乙に損害賠償義務が発生する場合において、当該事故発生につき甲又は甲の家族に重過失がある場合は、損害賠償の額を減額することができます。</t>
    <rPh sb="41" eb="42">
      <t>マタ</t>
    </rPh>
    <rPh sb="43" eb="44">
      <t>コウ</t>
    </rPh>
    <phoneticPr fontId="3"/>
  </si>
  <si>
    <t>　第２項の義務履行を確保するため、乙は賠償損害保険に加入します。</t>
    <rPh sb="5" eb="7">
      <t>ギム</t>
    </rPh>
    <rPh sb="7" eb="9">
      <t>リコウ</t>
    </rPh>
    <rPh sb="10" eb="12">
      <t>カクホ</t>
    </rPh>
    <rPh sb="17" eb="18">
      <t>オツ</t>
    </rPh>
    <rPh sb="19" eb="21">
      <t>バイショウ</t>
    </rPh>
    <rPh sb="21" eb="23">
      <t>ソンガイ</t>
    </rPh>
    <rPh sb="23" eb="25">
      <t>ホケン</t>
    </rPh>
    <rPh sb="26" eb="28">
      <t>カニュウ</t>
    </rPh>
    <phoneticPr fontId="3"/>
  </si>
  <si>
    <t>（利用者代理人）</t>
  </si>
  <si>
    <t>第２０条</t>
    <phoneticPr fontId="3"/>
  </si>
  <si>
    <t>　甲は、代理人を選任してこの契約を締結させることができ、又、この契約に定める権利の行使と義務の履行を代理して行わせることができます。</t>
    <phoneticPr fontId="3"/>
  </si>
  <si>
    <t>　甲の代理人選任に際して必要がある場合は、乙は成年後見制度や地域福祉権利擁護事業の内容を説明するものとします。</t>
    <phoneticPr fontId="3"/>
  </si>
  <si>
    <t>（合意管轄）</t>
    <phoneticPr fontId="3"/>
  </si>
  <si>
    <t>第２１条</t>
    <phoneticPr fontId="3"/>
  </si>
  <si>
    <t>　この契約に起因する紛争に関して訴訟の必要が生じたときは、事業者の本店所在地を管轄する地方裁判所を第一審の専属的合意管轄裁判所とします。</t>
    <rPh sb="29" eb="32">
      <t>ジギョウシャ</t>
    </rPh>
    <rPh sb="33" eb="35">
      <t>ホンテン</t>
    </rPh>
    <rPh sb="35" eb="38">
      <t>ショザイチ</t>
    </rPh>
    <rPh sb="43" eb="45">
      <t>チホウ</t>
    </rPh>
    <rPh sb="53" eb="56">
      <t>センゾクテキ</t>
    </rPh>
    <rPh sb="56" eb="58">
      <t>ゴウイ</t>
    </rPh>
    <phoneticPr fontId="3"/>
  </si>
  <si>
    <t>（協議事項）</t>
    <phoneticPr fontId="3"/>
  </si>
  <si>
    <t>第２２条</t>
    <phoneticPr fontId="3"/>
  </si>
  <si>
    <t>　この契約に定めのない事項については、介護保険法、その他の関係法令を遵守し、甲乙の協議により定めます。</t>
    <phoneticPr fontId="3"/>
  </si>
  <si>
    <t>（身元引受人兼連帯保証人）</t>
    <phoneticPr fontId="3"/>
  </si>
  <si>
    <t>第２３条</t>
    <phoneticPr fontId="3"/>
  </si>
  <si>
    <t>　乙は、甲に対して身元引受人兼連帯保証人を定めることを請求できます。ただし、身元引受人を定めることができないやむを得ない理由がある場合はその限りではありません。なお、利用者代理人は身元引受人を兼ねることができます。</t>
    <rPh sb="1" eb="2">
      <t>オツ</t>
    </rPh>
    <rPh sb="4" eb="5">
      <t>コウ</t>
    </rPh>
    <phoneticPr fontId="3"/>
  </si>
  <si>
    <t>　身元引受人兼連帯保証人は、本契約に基づく甲の乙に対する責務について連帯保証人になると共に、乙が必要ありと認め要請したときは、これに応じて乙と協議し、身上監護に関する決定、甲の身柄の引き取り、残置財産の引き取り等を行うことに責任を負います。</t>
    <rPh sb="6" eb="7">
      <t>ケン</t>
    </rPh>
    <rPh sb="7" eb="9">
      <t>レンタイ</t>
    </rPh>
    <rPh sb="9" eb="12">
      <t>ホショウニン</t>
    </rPh>
    <rPh sb="21" eb="22">
      <t>コウ</t>
    </rPh>
    <rPh sb="23" eb="24">
      <t>オツ</t>
    </rPh>
    <rPh sb="46" eb="47">
      <t>オツ</t>
    </rPh>
    <rPh sb="69" eb="70">
      <t>オツ</t>
    </rPh>
    <rPh sb="86" eb="87">
      <t>コウ</t>
    </rPh>
    <phoneticPr fontId="3"/>
  </si>
  <si>
    <t>　乙は、乙の定めた極度額の範囲で発生した債務を、身元引受人兼連帯保証人に請求できるものとします。極度額の範囲は上限を１，０００万円とします。</t>
    <rPh sb="1" eb="2">
      <t>オツ</t>
    </rPh>
    <rPh sb="4" eb="5">
      <t>オツ</t>
    </rPh>
    <rPh sb="6" eb="7">
      <t>サダ</t>
    </rPh>
    <rPh sb="13" eb="15">
      <t>ハンイ</t>
    </rPh>
    <rPh sb="16" eb="18">
      <t>ハッセイ</t>
    </rPh>
    <rPh sb="29" eb="30">
      <t>ケン</t>
    </rPh>
    <rPh sb="30" eb="32">
      <t>レンタイ</t>
    </rPh>
    <rPh sb="48" eb="51">
      <t>キョクドガク</t>
    </rPh>
    <rPh sb="52" eb="54">
      <t>ハンイ</t>
    </rPh>
    <rPh sb="55" eb="57">
      <t>ジョウゲン</t>
    </rPh>
    <rPh sb="63" eb="64">
      <t>マン</t>
    </rPh>
    <rPh sb="64" eb="65">
      <t>エン</t>
    </rPh>
    <phoneticPr fontId="3"/>
  </si>
  <si>
    <t>以上</t>
    <rPh sb="0" eb="2">
      <t>イジョウ</t>
    </rPh>
    <phoneticPr fontId="3"/>
  </si>
  <si>
    <t>　この契約の成立を証するため本書２通を作成し、甲乙各１通ずつを保有します。</t>
    <phoneticPr fontId="3"/>
  </si>
  <si>
    <t>年　　　月　　　日</t>
    <phoneticPr fontId="3"/>
  </si>
  <si>
    <t>利用者　甲</t>
  </si>
  <si>
    <t>住　　所</t>
    <phoneticPr fontId="3"/>
  </si>
  <si>
    <t>氏　　名</t>
    <phoneticPr fontId="3"/>
  </si>
  <si>
    <t>㊞</t>
    <phoneticPr fontId="3"/>
  </si>
  <si>
    <t>甲の代理人</t>
    <rPh sb="0" eb="1">
      <t>コウ</t>
    </rPh>
    <phoneticPr fontId="3"/>
  </si>
  <si>
    <t>（又は、甲の家族代表）</t>
  </si>
  <si>
    <t>（続柄：</t>
    <rPh sb="1" eb="3">
      <t>ツヅキガラ</t>
    </rPh>
    <phoneticPr fontId="3"/>
  </si>
  <si>
    <t>）</t>
    <phoneticPr fontId="3"/>
  </si>
  <si>
    <t>身元引受人兼連帯保証人</t>
    <rPh sb="0" eb="2">
      <t>ミモト</t>
    </rPh>
    <rPh sb="2" eb="4">
      <t>ヒキウケ</t>
    </rPh>
    <rPh sb="4" eb="5">
      <t>ニン</t>
    </rPh>
    <rPh sb="5" eb="6">
      <t>ケン</t>
    </rPh>
    <rPh sb="6" eb="8">
      <t>レンタイ</t>
    </rPh>
    <rPh sb="8" eb="11">
      <t>ホショウニン</t>
    </rPh>
    <phoneticPr fontId="3"/>
  </si>
  <si>
    <t>事業者　乙</t>
    <phoneticPr fontId="3"/>
  </si>
  <si>
    <t>事業者名</t>
    <rPh sb="0" eb="3">
      <t>ジギョウシャ</t>
    </rPh>
    <rPh sb="3" eb="4">
      <t>メイ</t>
    </rPh>
    <phoneticPr fontId="3"/>
  </si>
  <si>
    <t>代表者名</t>
    <rPh sb="0" eb="2">
      <t>ダイヒョウ</t>
    </rPh>
    <rPh sb="2" eb="3">
      <t>シャ</t>
    </rPh>
    <rPh sb="3" eb="4">
      <t>メイ</t>
    </rPh>
    <phoneticPr fontId="3"/>
  </si>
  <si>
    <t>（別紙）【料金表別表】</t>
    <rPh sb="1" eb="3">
      <t>ベッシ</t>
    </rPh>
    <phoneticPr fontId="3"/>
  </si>
  <si>
    <t>2024年6月1日改正</t>
    <rPh sb="4" eb="5">
      <t>ネン</t>
    </rPh>
    <rPh sb="6" eb="7">
      <t>ガツ</t>
    </rPh>
    <phoneticPr fontId="3"/>
  </si>
  <si>
    <t>介護保険給付対象サービス</t>
    <phoneticPr fontId="3"/>
  </si>
  <si>
    <t>※下記の金額表記は、右記地域単価を乗じたものである。</t>
    <phoneticPr fontId="3"/>
  </si>
  <si>
    <t>地域単価</t>
    <rPh sb="0" eb="2">
      <t>チイキ</t>
    </rPh>
    <rPh sb="2" eb="4">
      <t>タンカ</t>
    </rPh>
    <phoneticPr fontId="23"/>
  </si>
  <si>
    <t>マスターにて変更</t>
    <rPh sb="6" eb="8">
      <t>ヘンコウ</t>
    </rPh>
    <phoneticPr fontId="3"/>
  </si>
  <si>
    <t>（地域密着型通所介護）</t>
    <phoneticPr fontId="3"/>
  </si>
  <si>
    <t>３時間以上４時間未満</t>
    <rPh sb="1" eb="3">
      <t>ジカン</t>
    </rPh>
    <rPh sb="3" eb="5">
      <t>イジョウ</t>
    </rPh>
    <rPh sb="6" eb="8">
      <t>ジカン</t>
    </rPh>
    <rPh sb="8" eb="10">
      <t>ミマン</t>
    </rPh>
    <phoneticPr fontId="3"/>
  </si>
  <si>
    <t>単位数</t>
    <rPh sb="0" eb="3">
      <t>タンイスウ</t>
    </rPh>
    <phoneticPr fontId="3"/>
  </si>
  <si>
    <t>利用料金</t>
    <rPh sb="0" eb="2">
      <t>リヨウ</t>
    </rPh>
    <rPh sb="2" eb="4">
      <t>リョウキン</t>
    </rPh>
    <phoneticPr fontId="3"/>
  </si>
  <si>
    <t>介護保険適用時の自己負担額</t>
  </si>
  <si>
    <t>１割</t>
    <rPh sb="1" eb="2">
      <t>ワ</t>
    </rPh>
    <phoneticPr fontId="3"/>
  </si>
  <si>
    <t>２割</t>
    <rPh sb="1" eb="2">
      <t>ワリ</t>
    </rPh>
    <phoneticPr fontId="3"/>
  </si>
  <si>
    <t>３割</t>
    <rPh sb="1" eb="2">
      <t>ワリ</t>
    </rPh>
    <phoneticPr fontId="3"/>
  </si>
  <si>
    <t>要介護１</t>
    <rPh sb="0" eb="1">
      <t>ヨウ</t>
    </rPh>
    <rPh sb="1" eb="3">
      <t>カイゴ</t>
    </rPh>
    <phoneticPr fontId="3"/>
  </si>
  <si>
    <t>要介護２</t>
    <rPh sb="0" eb="1">
      <t>ヨウ</t>
    </rPh>
    <rPh sb="1" eb="3">
      <t>カイゴ</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</si>
  <si>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</si>
  <si>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</si>
  <si>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</si>
  <si>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４時間以上５時間未満</t>
    <rPh sb="1" eb="3">
      <t>ジカン</t>
    </rPh>
    <rPh sb="3" eb="5">
      <t>イジョウ</t>
    </rPh>
    <rPh sb="6" eb="8">
      <t>ジカン</t>
    </rPh>
    <rPh sb="8" eb="10">
      <t>ミマン</t>
    </rPh>
    <phoneticPr fontId="3"/>
  </si>
  <si>
    <t>５時間以上６時間未満</t>
    <rPh sb="1" eb="3">
      <t>ジカン</t>
    </rPh>
    <rPh sb="3" eb="5">
      <t>イジョウ</t>
    </rPh>
    <rPh sb="6" eb="8">
      <t>ジカン</t>
    </rPh>
    <rPh sb="8" eb="10">
      <t>ミマン</t>
    </rPh>
    <phoneticPr fontId="3"/>
  </si>
  <si>
    <t>６時間以上７時間未満</t>
    <rPh sb="1" eb="3">
      <t>ジカン</t>
    </rPh>
    <rPh sb="3" eb="5">
      <t>イジョウ</t>
    </rPh>
    <rPh sb="6" eb="8">
      <t>ジカン</t>
    </rPh>
    <rPh sb="8" eb="10">
      <t>ミマン</t>
    </rPh>
    <phoneticPr fontId="3"/>
  </si>
  <si>
    <t>７時間以上８時間未満</t>
    <rPh sb="1" eb="3">
      <t>ジカン</t>
    </rPh>
    <rPh sb="3" eb="5">
      <t>イジョウ</t>
    </rPh>
    <rPh sb="6" eb="8">
      <t>ジカン</t>
    </rPh>
    <rPh sb="8" eb="10">
      <t>ミマン</t>
    </rPh>
    <phoneticPr fontId="3"/>
  </si>
  <si>
    <t>８時間以上９時間未満</t>
    <rPh sb="1" eb="3">
      <t>ジカン</t>
    </rPh>
    <rPh sb="3" eb="5">
      <t>イジョウ</t>
    </rPh>
    <rPh sb="6" eb="8">
      <t>ジカン</t>
    </rPh>
    <rPh sb="8" eb="10">
      <t>ミマン</t>
    </rPh>
    <phoneticPr fontId="3"/>
  </si>
  <si>
    <t>○減算</t>
    <phoneticPr fontId="3"/>
  </si>
  <si>
    <t>種　　　類</t>
  </si>
  <si>
    <t>送迎減算（片道）</t>
    <rPh sb="5" eb="6">
      <t>カタ</t>
    </rPh>
    <rPh sb="6" eb="7">
      <t>ミチ</t>
    </rPh>
    <phoneticPr fontId="3"/>
  </si>
  <si>
    <t>同一建物減算</t>
    <rPh sb="0" eb="4">
      <t>ドウイツタテモノ</t>
    </rPh>
    <rPh sb="4" eb="6">
      <t>ゲンサン</t>
    </rPh>
    <phoneticPr fontId="3"/>
  </si>
  <si>
    <t>○加算</t>
    <phoneticPr fontId="3"/>
  </si>
  <si>
    <t>体制</t>
    <rPh sb="0" eb="2">
      <t>タイセイ</t>
    </rPh>
    <phoneticPr fontId="3"/>
  </si>
  <si>
    <t>種　　　類</t>
    <phoneticPr fontId="3"/>
  </si>
  <si>
    <t>入浴介助加算(Ⅰ）</t>
    <phoneticPr fontId="3"/>
  </si>
  <si>
    <t>←追加・変更</t>
    <rPh sb="1" eb="3">
      <t>ツイカ</t>
    </rPh>
    <rPh sb="4" eb="6">
      <t>ヘンコウ</t>
    </rPh>
    <phoneticPr fontId="3"/>
  </si>
  <si>
    <t>入浴介助加算（Ⅱ）</t>
    <phoneticPr fontId="3"/>
  </si>
  <si>
    <t>認知症加算</t>
    <rPh sb="0" eb="1">
      <t>シノブ</t>
    </rPh>
    <rPh sb="1" eb="2">
      <t>チ</t>
    </rPh>
    <rPh sb="2" eb="3">
      <t>ショウ</t>
    </rPh>
    <rPh sb="3" eb="4">
      <t>カ</t>
    </rPh>
    <rPh sb="4" eb="5">
      <t>サン</t>
    </rPh>
    <phoneticPr fontId="3"/>
  </si>
  <si>
    <t>若年性認知症利用者受入加算</t>
    <phoneticPr fontId="23"/>
  </si>
  <si>
    <t>中重度者ケア体制加算</t>
    <rPh sb="0" eb="1">
      <t>チュウ</t>
    </rPh>
    <rPh sb="1" eb="3">
      <t>ジュウド</t>
    </rPh>
    <rPh sb="3" eb="4">
      <t>シャ</t>
    </rPh>
    <rPh sb="6" eb="7">
      <t>カラダ</t>
    </rPh>
    <rPh sb="7" eb="8">
      <t>セイ</t>
    </rPh>
    <rPh sb="8" eb="9">
      <t>カ</t>
    </rPh>
    <rPh sb="9" eb="10">
      <t>サン</t>
    </rPh>
    <phoneticPr fontId="3"/>
  </si>
  <si>
    <t>個別機能訓練加算（Ⅰ）イ</t>
    <rPh sb="0" eb="1">
      <t>コ</t>
    </rPh>
    <rPh sb="1" eb="2">
      <t>ベツ</t>
    </rPh>
    <rPh sb="2" eb="3">
      <t>キ</t>
    </rPh>
    <rPh sb="3" eb="4">
      <t>ノウ</t>
    </rPh>
    <rPh sb="4" eb="5">
      <t>クン</t>
    </rPh>
    <rPh sb="5" eb="6">
      <t>ネリ</t>
    </rPh>
    <rPh sb="6" eb="7">
      <t>カ</t>
    </rPh>
    <rPh sb="7" eb="8">
      <t>カゾ</t>
    </rPh>
    <phoneticPr fontId="23"/>
  </si>
  <si>
    <t>個別機能訓練加算（Ⅰ）ロ</t>
    <rPh sb="0" eb="1">
      <t>コ</t>
    </rPh>
    <rPh sb="1" eb="2">
      <t>ベツ</t>
    </rPh>
    <rPh sb="2" eb="3">
      <t>キ</t>
    </rPh>
    <rPh sb="3" eb="4">
      <t>ノウ</t>
    </rPh>
    <rPh sb="4" eb="5">
      <t>クン</t>
    </rPh>
    <rPh sb="5" eb="6">
      <t>ネリ</t>
    </rPh>
    <rPh sb="6" eb="7">
      <t>カ</t>
    </rPh>
    <rPh sb="7" eb="8">
      <t>カゾ</t>
    </rPh>
    <phoneticPr fontId="23"/>
  </si>
  <si>
    <t>個別機能訓練加算（Ⅱ）</t>
    <rPh sb="0" eb="1">
      <t>コ</t>
    </rPh>
    <rPh sb="1" eb="2">
      <t>ベツ</t>
    </rPh>
    <rPh sb="2" eb="3">
      <t>キ</t>
    </rPh>
    <rPh sb="3" eb="4">
      <t>ノウ</t>
    </rPh>
    <rPh sb="4" eb="5">
      <t>クン</t>
    </rPh>
    <rPh sb="5" eb="6">
      <t>ネリ</t>
    </rPh>
    <rPh sb="6" eb="7">
      <t>カ</t>
    </rPh>
    <rPh sb="7" eb="8">
      <t>カゾ</t>
    </rPh>
    <phoneticPr fontId="23"/>
  </si>
  <si>
    <t>サービス提供体制強化加算（Ⅰ）</t>
    <phoneticPr fontId="3"/>
  </si>
  <si>
    <t>サービス提供体制強化加算（Ⅱ）</t>
    <phoneticPr fontId="3"/>
  </si>
  <si>
    <t>サービス提供体制強化加算（Ⅲ）</t>
    <phoneticPr fontId="3"/>
  </si>
  <si>
    <t>栄養改善加算</t>
    <rPh sb="0" eb="1">
      <t>エイ</t>
    </rPh>
    <rPh sb="1" eb="2">
      <t>マモル</t>
    </rPh>
    <rPh sb="2" eb="3">
      <t>カイ</t>
    </rPh>
    <rPh sb="3" eb="4">
      <t>ゼン</t>
    </rPh>
    <rPh sb="4" eb="5">
      <t>カ</t>
    </rPh>
    <rPh sb="5" eb="6">
      <t>サン</t>
    </rPh>
    <phoneticPr fontId="23"/>
  </si>
  <si>
    <t>栄養アセスメント加算</t>
    <rPh sb="0" eb="1">
      <t>エイ</t>
    </rPh>
    <rPh sb="1" eb="2">
      <t>マモル</t>
    </rPh>
    <rPh sb="8" eb="10">
      <t>カサン</t>
    </rPh>
    <phoneticPr fontId="23"/>
  </si>
  <si>
    <t>口腔・栄養スクリーニング加算（Ⅰ）</t>
    <rPh sb="0" eb="2">
      <t>コウクウ</t>
    </rPh>
    <rPh sb="3" eb="5">
      <t>エイヨウ</t>
    </rPh>
    <rPh sb="12" eb="14">
      <t>カサン</t>
    </rPh>
    <phoneticPr fontId="23"/>
  </si>
  <si>
    <t>口腔・栄養スクリーニング加算（Ⅱ）</t>
    <rPh sb="0" eb="2">
      <t>コウクウ</t>
    </rPh>
    <rPh sb="3" eb="5">
      <t>エイヨウ</t>
    </rPh>
    <rPh sb="12" eb="14">
      <t>カサン</t>
    </rPh>
    <phoneticPr fontId="23"/>
  </si>
  <si>
    <t>口腔機能向上加算（Ⅰ）</t>
    <rPh sb="0" eb="1">
      <t>クチ</t>
    </rPh>
    <rPh sb="1" eb="2">
      <t>コウ</t>
    </rPh>
    <rPh sb="2" eb="3">
      <t>キ</t>
    </rPh>
    <rPh sb="3" eb="4">
      <t>ノウ</t>
    </rPh>
    <rPh sb="4" eb="5">
      <t>ムケ</t>
    </rPh>
    <rPh sb="5" eb="6">
      <t>ウエ</t>
    </rPh>
    <rPh sb="6" eb="7">
      <t>カ</t>
    </rPh>
    <rPh sb="7" eb="8">
      <t>サン</t>
    </rPh>
    <phoneticPr fontId="23"/>
  </si>
  <si>
    <t>口腔機能向上加算（Ⅱ）</t>
    <rPh sb="0" eb="1">
      <t>クチ</t>
    </rPh>
    <rPh sb="1" eb="2">
      <t>コウ</t>
    </rPh>
    <rPh sb="2" eb="3">
      <t>キ</t>
    </rPh>
    <rPh sb="3" eb="4">
      <t>ノウ</t>
    </rPh>
    <rPh sb="4" eb="5">
      <t>ムケ</t>
    </rPh>
    <rPh sb="5" eb="6">
      <t>ウエ</t>
    </rPh>
    <rPh sb="6" eb="7">
      <t>カ</t>
    </rPh>
    <rPh sb="7" eb="8">
      <t>サン</t>
    </rPh>
    <phoneticPr fontId="23"/>
  </si>
  <si>
    <t>ＡＤＬ維持等加算（Ⅰ）</t>
    <phoneticPr fontId="3"/>
  </si>
  <si>
    <t>ＡＤＬ維持等加算（Ⅱ）</t>
    <phoneticPr fontId="3"/>
  </si>
  <si>
    <t>ＡＤＬ維持等加算（Ⅲ）</t>
    <phoneticPr fontId="3"/>
  </si>
  <si>
    <t>生活機能向上連携加算（Ⅰ）</t>
    <phoneticPr fontId="3"/>
  </si>
  <si>
    <t>生活機能向上連携加算（Ⅱ）</t>
    <phoneticPr fontId="3"/>
  </si>
  <si>
    <t>延長加算</t>
    <rPh sb="0" eb="1">
      <t>ノベ</t>
    </rPh>
    <rPh sb="1" eb="2">
      <t>ナガ</t>
    </rPh>
    <rPh sb="2" eb="3">
      <t>カ</t>
    </rPh>
    <rPh sb="3" eb="4">
      <t>サン</t>
    </rPh>
    <phoneticPr fontId="3"/>
  </si>
  <si>
    <t>科学的介護推進体制加算</t>
    <rPh sb="0" eb="11">
      <t>カガクテキカイゴスイシンタイセイカサン</t>
    </rPh>
    <phoneticPr fontId="3"/>
  </si>
  <si>
    <t>体制</t>
    <phoneticPr fontId="3"/>
  </si>
  <si>
    <t>利用料金</t>
    <phoneticPr fontId="3"/>
  </si>
  <si>
    <t>介護職員処遇改善加算（Ⅰ）</t>
    <rPh sb="0" eb="1">
      <t>カイ</t>
    </rPh>
    <rPh sb="1" eb="2">
      <t>マモル</t>
    </rPh>
    <rPh sb="2" eb="3">
      <t>ショク</t>
    </rPh>
    <rPh sb="3" eb="4">
      <t>イン</t>
    </rPh>
    <phoneticPr fontId="23"/>
  </si>
  <si>
    <t>左の単位数×地域単価</t>
    <rPh sb="0" eb="1">
      <t>ヒダリ</t>
    </rPh>
    <rPh sb="2" eb="5">
      <t>タンイスウ</t>
    </rPh>
    <rPh sb="6" eb="8">
      <t>チイキ</t>
    </rPh>
    <rPh sb="8" eb="10">
      <t>タンカ</t>
    </rPh>
    <phoneticPr fontId="3"/>
  </si>
  <si>
    <t>介護職員処遇改善加算（Ⅱ）</t>
    <rPh sb="0" eb="1">
      <t>カイ</t>
    </rPh>
    <rPh sb="1" eb="2">
      <t>マモル</t>
    </rPh>
    <rPh sb="2" eb="3">
      <t>ショク</t>
    </rPh>
    <rPh sb="3" eb="4">
      <t>イン</t>
    </rPh>
    <phoneticPr fontId="23"/>
  </si>
  <si>
    <t>介護職員処遇改善加算（Ⅲ）</t>
    <rPh sb="0" eb="1">
      <t>カイ</t>
    </rPh>
    <rPh sb="1" eb="2">
      <t>マモル</t>
    </rPh>
    <rPh sb="2" eb="3">
      <t>ショク</t>
    </rPh>
    <rPh sb="3" eb="4">
      <t>イン</t>
    </rPh>
    <phoneticPr fontId="23"/>
  </si>
  <si>
    <t>中山間地域等に居住する者へのサービス提供加算</t>
    <phoneticPr fontId="3"/>
  </si>
  <si>
    <t>基本単位数×5／100</t>
    <phoneticPr fontId="3"/>
  </si>
  <si>
    <t>・</t>
    <phoneticPr fontId="3"/>
  </si>
  <si>
    <t>上記料金算定の基本となる時間は、実際にサービス提供に要した時間ではなく、利用者の居宅サービス計画に定められたサービスにかかる標準的な時間を基準とします。</t>
    <phoneticPr fontId="3"/>
  </si>
  <si>
    <t>介護保険での給付の範囲を超えたサービス利用の利用料金は、事業者が別に設定し、全額が利用者の自己負担となりますのでご相談ください。</t>
    <phoneticPr fontId="3"/>
  </si>
  <si>
    <t>介護保険適用の場合でも、保険料の滞納等により、事業者に直接介護保険給付が行われない場合があります。</t>
    <phoneticPr fontId="3"/>
  </si>
  <si>
    <t>その場合、利用者は料金表の利用料金全額をお支払いください。利用料のお支払いと引き換えにサービス提供証明書と領収証を発行します。発行されたサービス提供証明書と領収書を保険者介護保険窓口に持参すると、必要な手続きを行った後に法定の介護給付費分が返還されます。</t>
    <rPh sb="98" eb="100">
      <t>ヒツヨウ</t>
    </rPh>
    <rPh sb="101" eb="103">
      <t>テツヅ</t>
    </rPh>
    <rPh sb="105" eb="106">
      <t>オコナ</t>
    </rPh>
    <rPh sb="108" eb="109">
      <t>アト</t>
    </rPh>
    <phoneticPr fontId="3"/>
  </si>
  <si>
    <t>2014.10.16　「必要な手続きを行った後に」追記</t>
    <rPh sb="12" eb="14">
      <t>ヒツヨウ</t>
    </rPh>
    <rPh sb="15" eb="17">
      <t>テツヅ</t>
    </rPh>
    <rPh sb="19" eb="20">
      <t>オコナ</t>
    </rPh>
    <rPh sb="22" eb="23">
      <t>アト</t>
    </rPh>
    <rPh sb="25" eb="27">
      <t>ツイキ</t>
    </rPh>
    <phoneticPr fontId="3"/>
  </si>
  <si>
    <t>【利用料金の計算方法】</t>
    <rPh sb="1" eb="3">
      <t>リヨウ</t>
    </rPh>
    <rPh sb="3" eb="5">
      <t>リョウキン</t>
    </rPh>
    <rPh sb="6" eb="8">
      <t>ケイサン</t>
    </rPh>
    <rPh sb="8" eb="10">
      <t>ホウホウ</t>
    </rPh>
    <phoneticPr fontId="29"/>
  </si>
  <si>
    <t>　上記計算方法により、算出された金額から法定の介護給付費を引いた金額が自己負担となります。</t>
    <rPh sb="1" eb="3">
      <t>ジョウキ</t>
    </rPh>
    <rPh sb="3" eb="5">
      <t>ケイサン</t>
    </rPh>
    <rPh sb="5" eb="7">
      <t>ホウホウ</t>
    </rPh>
    <rPh sb="11" eb="13">
      <t>サンシュツ</t>
    </rPh>
    <rPh sb="16" eb="18">
      <t>キンガク</t>
    </rPh>
    <rPh sb="20" eb="22">
      <t>ホウテイ</t>
    </rPh>
    <rPh sb="23" eb="25">
      <t>カイゴ</t>
    </rPh>
    <rPh sb="25" eb="27">
      <t>キュウフ</t>
    </rPh>
    <rPh sb="27" eb="28">
      <t>ヒ</t>
    </rPh>
    <rPh sb="29" eb="30">
      <t>ヒ</t>
    </rPh>
    <rPh sb="32" eb="34">
      <t>キンガク</t>
    </rPh>
    <rPh sb="35" eb="37">
      <t>ジコ</t>
    </rPh>
    <rPh sb="37" eb="39">
      <t>フタン</t>
    </rPh>
    <phoneticPr fontId="29"/>
  </si>
  <si>
    <t>介護保険給付対象外サービス</t>
    <phoneticPr fontId="3"/>
  </si>
  <si>
    <t>○</t>
    <phoneticPr fontId="3"/>
  </si>
  <si>
    <t>食費</t>
    <phoneticPr fontId="3"/>
  </si>
  <si>
    <t>延長加算算定時は、右記文言が入る</t>
    <rPh sb="0" eb="2">
      <t>エンチョウ</t>
    </rPh>
    <rPh sb="2" eb="4">
      <t>カサン</t>
    </rPh>
    <rPh sb="4" eb="6">
      <t>サンテイ</t>
    </rPh>
    <rPh sb="6" eb="7">
      <t>ジ</t>
    </rPh>
    <rPh sb="9" eb="11">
      <t>ウキ</t>
    </rPh>
    <rPh sb="11" eb="13">
      <t>モンゴン</t>
    </rPh>
    <rPh sb="14" eb="15">
      <t>ハイ</t>
    </rPh>
    <phoneticPr fontId="3"/>
  </si>
  <si>
    <t>→</t>
    <phoneticPr fontId="3"/>
  </si>
  <si>
    <t>おむつ代</t>
    <phoneticPr fontId="3"/>
  </si>
  <si>
    <t>　おむつ等を使用される方は、以下の通り料金がかかります。</t>
    <rPh sb="4" eb="5">
      <t>ナド</t>
    </rPh>
    <rPh sb="14" eb="16">
      <t>イカ</t>
    </rPh>
    <rPh sb="17" eb="18">
      <t>トオ</t>
    </rPh>
    <rPh sb="19" eb="21">
      <t>リョウキン</t>
    </rPh>
    <phoneticPr fontId="3"/>
  </si>
  <si>
    <t>　おむつ・リハビリパンツ</t>
    <phoneticPr fontId="3"/>
  </si>
  <si>
    <t>　パッド</t>
  </si>
  <si>
    <t>その他の費用</t>
    <phoneticPr fontId="3"/>
  </si>
  <si>
    <t>　地域密着型通所介護サービスの中で提供される便宜のうち、利用者の希望により通常のサービス提供の範囲を超える保険外の費用は、サービス提供の範囲を超えた時点から利用者の負担となります。</t>
    <rPh sb="74" eb="76">
      <t>ジテン</t>
    </rPh>
    <phoneticPr fontId="3"/>
  </si>
  <si>
    <t>入浴</t>
    <rPh sb="0" eb="2">
      <t xml:space="preserve">ニュウヨク </t>
    </rPh>
    <phoneticPr fontId="3"/>
  </si>
  <si>
    <t>　介護保険で指定された入浴以外に、入浴を希望される場合は以下の通り料金がかかります。</t>
    <rPh sb="1" eb="5">
      <t xml:space="preserve">カイゴホケン </t>
    </rPh>
    <rPh sb="6" eb="8">
      <t xml:space="preserve">シテイ </t>
    </rPh>
    <rPh sb="11" eb="13">
      <t xml:space="preserve">ニュウヨク </t>
    </rPh>
    <rPh sb="13" eb="15">
      <t xml:space="preserve">イガイ </t>
    </rPh>
    <rPh sb="17" eb="19">
      <t xml:space="preserve">ニュウヨク </t>
    </rPh>
    <rPh sb="20" eb="22">
      <t xml:space="preserve">キボウ </t>
    </rPh>
    <rPh sb="25" eb="27">
      <t xml:space="preserve">バアイ </t>
    </rPh>
    <rPh sb="29" eb="31">
      <t xml:space="preserve">カキ </t>
    </rPh>
    <rPh sb="32" eb="34">
      <t xml:space="preserve">リョウキン </t>
    </rPh>
    <phoneticPr fontId="3"/>
  </si>
  <si>
    <t>　介護保険外入浴</t>
    <phoneticPr fontId="3"/>
  </si>
  <si>
    <t>２００円</t>
    <phoneticPr fontId="3"/>
  </si>
  <si>
    <t>利用者の希望により行う洗濯代</t>
    <rPh sb="0" eb="2">
      <t xml:space="preserve">センタク </t>
    </rPh>
    <rPh sb="2" eb="3">
      <t xml:space="preserve">ダイ </t>
    </rPh>
    <rPh sb="9" eb="10">
      <t xml:space="preserve">オコナウ </t>
    </rPh>
    <rPh sb="11" eb="13">
      <t xml:space="preserve">センタク </t>
    </rPh>
    <rPh sb="13" eb="14">
      <t xml:space="preserve">ダイ </t>
    </rPh>
    <phoneticPr fontId="3"/>
  </si>
  <si>
    <t>１５０円</t>
    <phoneticPr fontId="3"/>
  </si>
  <si>
    <t>キャンセル料</t>
    <phoneticPr fontId="3"/>
  </si>
  <si>
    <t>　正当な理由がある場合に限り、無料です。</t>
    <rPh sb="1" eb="3">
      <t>セイトウ</t>
    </rPh>
    <rPh sb="4" eb="6">
      <t>リユウ</t>
    </rPh>
    <rPh sb="9" eb="11">
      <t>バアイ</t>
    </rPh>
    <rPh sb="12" eb="13">
      <t>カギ</t>
    </rPh>
    <rPh sb="15" eb="17">
      <t>ムリョウ</t>
    </rPh>
    <phoneticPr fontId="3"/>
  </si>
  <si>
    <t>2014.10.16　「正当な理由がある場合に限り、」追加</t>
    <rPh sb="12" eb="14">
      <t>セイトウ</t>
    </rPh>
    <rPh sb="15" eb="17">
      <t>リユウ</t>
    </rPh>
    <rPh sb="20" eb="22">
      <t>バアイ</t>
    </rPh>
    <rPh sb="23" eb="24">
      <t>カギ</t>
    </rPh>
    <rPh sb="27" eb="29">
      <t>ツイカ</t>
    </rPh>
    <phoneticPr fontId="3"/>
  </si>
  <si>
    <t>【加算等の概要】</t>
    <rPh sb="1" eb="3">
      <t>カサン</t>
    </rPh>
    <rPh sb="3" eb="4">
      <t>トウ</t>
    </rPh>
    <rPh sb="5" eb="7">
      <t>ガイヨウ</t>
    </rPh>
    <phoneticPr fontId="29"/>
  </si>
  <si>
    <t>○減算</t>
    <rPh sb="1" eb="2">
      <t>ゲン</t>
    </rPh>
    <phoneticPr fontId="3"/>
  </si>
  <si>
    <t>送迎を実施していない場合(利用者が自ら通う場合、家族が送迎を行う場合等の事業所が送迎を実施していない場合)に減算の対象となります。</t>
  </si>
  <si>
    <t>同一建物減算</t>
    <rPh sb="0" eb="6">
      <t>ドウイツタテモノゲンサン</t>
    </rPh>
    <phoneticPr fontId="3"/>
  </si>
  <si>
    <t>事業所と同一建物に居住する利用者に対して、サービスを提供した場合に減算の対象となります。</t>
    <phoneticPr fontId="3"/>
  </si>
  <si>
    <t>入浴介助加算（Ⅰ）</t>
    <phoneticPr fontId="3"/>
  </si>
  <si>
    <t>入浴中の利用者の観察を含む、介助を行う場合に算定されます。観察とは、利用者の自立支援や日常生活動作能力などの向上のための見守り的な援助であり、極力利用者自身の力で入浴できるように、必要に応じて介助、転倒予防のための声がけ、気分の確認などを行います。結果として、身体に直接接触する介助を行わなかった場合でも、加算の対象になります。</t>
  </si>
  <si>
    <t>医師・理学療法士・作業療法士、介護福祉士、介護支援専門員等が利用者宅を訪ねて、浴室の環境を確認し、それを踏まえて“個別入浴計画に相当する内容を通所介護計画の中に記載”し、計画に基づき個別の入浴介助を行う場合に算定されます。</t>
    <phoneticPr fontId="3"/>
  </si>
  <si>
    <t>若年性認知症患者やその家族を支援するため、本人や家族の希望を組み込んだ介護サービスが提供します。若年性認知症患者一人ひとりの状態に応じたサービスや環境を整え個別の担当者を設けることで加算の対象になります。</t>
    <rPh sb="78" eb="80">
      <t>コベツ</t>
    </rPh>
    <rPh sb="81" eb="83">
      <t>タントウ</t>
    </rPh>
    <rPh sb="83" eb="84">
      <t>シャ</t>
    </rPh>
    <rPh sb="85" eb="86">
      <t>モウ</t>
    </rPh>
    <rPh sb="91" eb="93">
      <t>カサン</t>
    </rPh>
    <rPh sb="94" eb="96">
      <t>タイショウ</t>
    </rPh>
    <phoneticPr fontId="3"/>
  </si>
  <si>
    <t>機能訓練指導員が個別機能訓練計画に基づき、身体機能及び生活機能の向上を目的に計画的に行った個別機能訓練について
算定することができます。利用者が選択した項目ごとにグループに分かれ訓練を行います。機能訓練指導員の配置は必要ですが、配置時間の定めはありません。</t>
    <rPh sb="21" eb="25">
      <t>シンタイキノウ</t>
    </rPh>
    <rPh sb="25" eb="26">
      <t>オヨ</t>
    </rPh>
    <rPh sb="27" eb="31">
      <t>セイカツキノウ</t>
    </rPh>
    <rPh sb="32" eb="34">
      <t>コウジョウ</t>
    </rPh>
    <rPh sb="35" eb="37">
      <t>モクテキ</t>
    </rPh>
    <rPh sb="89" eb="91">
      <t>クンレン</t>
    </rPh>
    <rPh sb="92" eb="93">
      <t>オコナ</t>
    </rPh>
    <phoneticPr fontId="3"/>
  </si>
  <si>
    <t>口腔機能向上加算（Ⅰ）</t>
    <rPh sb="0" eb="2">
      <t>コウクウ</t>
    </rPh>
    <rPh sb="2" eb="4">
      <t>キノウ</t>
    </rPh>
    <rPh sb="4" eb="6">
      <t>コウジョウ</t>
    </rPh>
    <rPh sb="6" eb="8">
      <t>カサン</t>
    </rPh>
    <phoneticPr fontId="23"/>
  </si>
  <si>
    <t>言語聴覚士、歯科衛生士又は看護職員を配置し、利用者の口腔機能を利用開始時に把握し、職員が共同して、利用者ごとの口腔機能改善管理指導計画の作成・記録・評価を行った場合に、１月に２回を限度として加算の対象となります。</t>
    <rPh sb="0" eb="5">
      <t>ゲンゴチョウカクシ</t>
    </rPh>
    <rPh sb="6" eb="8">
      <t>シカ</t>
    </rPh>
    <rPh sb="8" eb="11">
      <t>エイセイシ</t>
    </rPh>
    <rPh sb="11" eb="12">
      <t>マタ</t>
    </rPh>
    <rPh sb="13" eb="15">
      <t>カンゴ</t>
    </rPh>
    <rPh sb="15" eb="17">
      <t>ショクイン</t>
    </rPh>
    <rPh sb="18" eb="20">
      <t>ハイチ</t>
    </rPh>
    <rPh sb="26" eb="28">
      <t>コウクウ</t>
    </rPh>
    <rPh sb="28" eb="30">
      <t>キノウ</t>
    </rPh>
    <rPh sb="31" eb="33">
      <t>リヨウ</t>
    </rPh>
    <rPh sb="33" eb="35">
      <t>カイシ</t>
    </rPh>
    <rPh sb="35" eb="36">
      <t>ジ</t>
    </rPh>
    <rPh sb="37" eb="39">
      <t>ハアク</t>
    </rPh>
    <rPh sb="41" eb="43">
      <t>ショクイン</t>
    </rPh>
    <rPh sb="44" eb="46">
      <t>キョウドウ</t>
    </rPh>
    <rPh sb="55" eb="57">
      <t>コウクウ</t>
    </rPh>
    <rPh sb="57" eb="59">
      <t>キノウ</t>
    </rPh>
    <rPh sb="59" eb="61">
      <t>カイゼン</t>
    </rPh>
    <rPh sb="61" eb="63">
      <t>カンリ</t>
    </rPh>
    <rPh sb="63" eb="65">
      <t>シドウ</t>
    </rPh>
    <rPh sb="65" eb="67">
      <t>ケイカク</t>
    </rPh>
    <rPh sb="68" eb="70">
      <t>サクセイ</t>
    </rPh>
    <rPh sb="71" eb="73">
      <t>キロク</t>
    </rPh>
    <rPh sb="74" eb="76">
      <t>ヒョウカ</t>
    </rPh>
    <rPh sb="77" eb="78">
      <t>オコナ</t>
    </rPh>
    <rPh sb="80" eb="82">
      <t>バアイ</t>
    </rPh>
    <rPh sb="85" eb="86">
      <t>ツキ</t>
    </rPh>
    <rPh sb="88" eb="89">
      <t>カイ</t>
    </rPh>
    <rPh sb="90" eb="92">
      <t>ゲンド</t>
    </rPh>
    <rPh sb="95" eb="97">
      <t>カサン</t>
    </rPh>
    <rPh sb="98" eb="100">
      <t>タイショウ</t>
    </rPh>
    <phoneticPr fontId="3"/>
  </si>
  <si>
    <t>口腔機能向上加算（Ⅱ）</t>
    <rPh sb="0" eb="2">
      <t>コウクウ</t>
    </rPh>
    <rPh sb="2" eb="4">
      <t>キノウ</t>
    </rPh>
    <rPh sb="4" eb="6">
      <t>コウジョウ</t>
    </rPh>
    <rPh sb="6" eb="8">
      <t>カサン</t>
    </rPh>
    <phoneticPr fontId="23"/>
  </si>
  <si>
    <t>加算(Ⅰ)の取り組みに加え、口腔機能改善管理指導計画等の情報を厚生労働省に提出(LIFEを活用)し、口腔機能向上サービスの実施にあたって、当該情報その他口腔衛生の管理の適切かつ有効な実施のために必要な情報を活用している場合、１月に２回を限度として加算の対象となります。</t>
    <phoneticPr fontId="3"/>
  </si>
  <si>
    <t>８時間以上９時間未満の指定通所介護の前後に日常生活上の世話を行い、通算した時間が９時間以上となった場合に加算の対象となります。</t>
    <rPh sb="1" eb="5">
      <t>ジカンイジョウ</t>
    </rPh>
    <rPh sb="6" eb="8">
      <t>ジカン</t>
    </rPh>
    <rPh sb="8" eb="10">
      <t>ミマン</t>
    </rPh>
    <rPh sb="11" eb="13">
      <t>シテイ</t>
    </rPh>
    <rPh sb="18" eb="20">
      <t>ゼンゴ</t>
    </rPh>
    <rPh sb="21" eb="23">
      <t>ニチジョウ</t>
    </rPh>
    <rPh sb="23" eb="25">
      <t>セイカツ</t>
    </rPh>
    <rPh sb="25" eb="26">
      <t>ジョウ</t>
    </rPh>
    <rPh sb="27" eb="29">
      <t>セワ</t>
    </rPh>
    <rPh sb="30" eb="31">
      <t>オコナ</t>
    </rPh>
    <rPh sb="33" eb="35">
      <t>ツウサン</t>
    </rPh>
    <rPh sb="37" eb="39">
      <t>ジカン</t>
    </rPh>
    <rPh sb="41" eb="45">
      <t>ジカンイジョウ</t>
    </rPh>
    <rPh sb="49" eb="51">
      <t>バアイ</t>
    </rPh>
    <rPh sb="52" eb="54">
      <t>カサン</t>
    </rPh>
    <rPh sb="55" eb="57">
      <t>タイショウ</t>
    </rPh>
    <phoneticPr fontId="3"/>
  </si>
  <si>
    <t>科学的介護推進体制加算</t>
    <rPh sb="0" eb="5">
      <t>カガクテキカイゴ</t>
    </rPh>
    <rPh sb="5" eb="7">
      <t>スイシン</t>
    </rPh>
    <rPh sb="7" eb="9">
      <t>タイセイ</t>
    </rPh>
    <rPh sb="9" eb="11">
      <t>カサン</t>
    </rPh>
    <phoneticPr fontId="3"/>
  </si>
  <si>
    <t>全利用者の心身の基本的な情報（ADL値や栄養状態、口腔機能・嚥下の状態、認知症の状態など）をLIFEへ提出し、そのフィードバックを十分に活用した場合に加算の対象となります。活用方法としては、ケアのあり方を検証してケアプランやサービス計画を見直しや、現場でPDCAサイクルを回すことが求められています。</t>
    <rPh sb="72" eb="74">
      <t>バアイ</t>
    </rPh>
    <rPh sb="75" eb="77">
      <t>カサン</t>
    </rPh>
    <rPh sb="78" eb="80">
      <t>タイショウ</t>
    </rPh>
    <rPh sb="86" eb="90">
      <t>カツヨウホウホウ</t>
    </rPh>
    <phoneticPr fontId="3"/>
  </si>
  <si>
    <t>介護職員等処遇改善加算（Ⅰ）～（Ⅲ）</t>
    <rPh sb="4" eb="5">
      <t xml:space="preserve">ナド </t>
    </rPh>
    <phoneticPr fontId="3"/>
  </si>
  <si>
    <t>介護職員の賃金改善の観点から、介護サービスに従事する介護職員等の賃金改善に充てることを目的とした加算です。
算定要件を満たし、計画を指定権者に提出した事業所のみが加算取得の対象となります。</t>
    <rPh sb="30" eb="31">
      <t xml:space="preserve">ナド </t>
    </rPh>
    <phoneticPr fontId="3"/>
  </si>
  <si>
    <t>地域密着型通所介護重要事項説明書</t>
  </si>
  <si>
    <t>１　地域密着型通所介護事業者（法人）の概要</t>
  </si>
  <si>
    <t>名称・法人種別</t>
    <rPh sb="0" eb="2">
      <t>メイショウ</t>
    </rPh>
    <rPh sb="3" eb="5">
      <t>ホウジン</t>
    </rPh>
    <rPh sb="5" eb="7">
      <t>シュベツ</t>
    </rPh>
    <phoneticPr fontId="3"/>
  </si>
  <si>
    <t>・営利法人</t>
    <rPh sb="1" eb="3">
      <t>エイリ</t>
    </rPh>
    <rPh sb="3" eb="5">
      <t>ホウジン</t>
    </rPh>
    <phoneticPr fontId="3"/>
  </si>
  <si>
    <t>代 表 者 名</t>
    <rPh sb="0" eb="1">
      <t>ダイ</t>
    </rPh>
    <rPh sb="2" eb="3">
      <t>ヒョウ</t>
    </rPh>
    <rPh sb="4" eb="5">
      <t>シャ</t>
    </rPh>
    <rPh sb="6" eb="7">
      <t>メイ</t>
    </rPh>
    <phoneticPr fontId="3"/>
  </si>
  <si>
    <t>所在地・連絡先</t>
    <rPh sb="0" eb="3">
      <t>ショザイチ</t>
    </rPh>
    <rPh sb="4" eb="7">
      <t>レンラクサキ</t>
    </rPh>
    <phoneticPr fontId="3"/>
  </si>
  <si>
    <t>（住  所）</t>
    <rPh sb="1" eb="2">
      <t>ジュウ</t>
    </rPh>
    <rPh sb="4" eb="5">
      <t>ショ</t>
    </rPh>
    <phoneticPr fontId="3"/>
  </si>
  <si>
    <t>（電  話）</t>
    <rPh sb="1" eb="2">
      <t>デン</t>
    </rPh>
    <rPh sb="4" eb="5">
      <t>ハナシ</t>
    </rPh>
    <phoneticPr fontId="3"/>
  </si>
  <si>
    <t>（ＦＡＸ）</t>
    <phoneticPr fontId="3"/>
  </si>
  <si>
    <t>２　事業所の概要</t>
    <phoneticPr fontId="3"/>
  </si>
  <si>
    <t>　（１）　</t>
    <phoneticPr fontId="3"/>
  </si>
  <si>
    <t>事業所名称及び事業所番号</t>
    <phoneticPr fontId="3"/>
  </si>
  <si>
    <t>事業所名</t>
    <rPh sb="0" eb="3">
      <t>ジギョウショ</t>
    </rPh>
    <rPh sb="3" eb="4">
      <t>メイ</t>
    </rPh>
    <phoneticPr fontId="3"/>
  </si>
  <si>
    <t>事業所番号</t>
    <rPh sb="0" eb="3">
      <t>ジギョウショ</t>
    </rPh>
    <rPh sb="3" eb="5">
      <t>バンゴウ</t>
    </rPh>
    <phoneticPr fontId="3"/>
  </si>
  <si>
    <t>管理者の氏名</t>
    <rPh sb="0" eb="2">
      <t>カンリ</t>
    </rPh>
    <rPh sb="2" eb="3">
      <t>シャ</t>
    </rPh>
    <rPh sb="4" eb="6">
      <t>シメイ</t>
    </rPh>
    <phoneticPr fontId="3"/>
  </si>
  <si>
    <t>利用定員</t>
    <rPh sb="0" eb="2">
      <t>リヨウ</t>
    </rPh>
    <rPh sb="2" eb="4">
      <t>テイイン</t>
    </rPh>
    <phoneticPr fontId="3"/>
  </si>
  <si>
    <t>地 域 密 着 型 通 所 介 護（</t>
    <rPh sb="10" eb="11">
      <t>ツウ</t>
    </rPh>
    <rPh sb="12" eb="13">
      <t>ショ</t>
    </rPh>
    <rPh sb="14" eb="15">
      <t>カイ</t>
    </rPh>
    <rPh sb="16" eb="17">
      <t>マモル</t>
    </rPh>
    <phoneticPr fontId="3"/>
  </si>
  <si>
    <t>名　）</t>
    <rPh sb="0" eb="1">
      <t>メイ</t>
    </rPh>
    <phoneticPr fontId="3"/>
  </si>
  <si>
    <t>　（２）　</t>
    <phoneticPr fontId="3"/>
  </si>
  <si>
    <t>事業所の職員体制</t>
    <phoneticPr fontId="3"/>
  </si>
  <si>
    <t>従業者の職種</t>
  </si>
  <si>
    <t>人数</t>
  </si>
  <si>
    <t>区分</t>
    <rPh sb="0" eb="2">
      <t>クブン</t>
    </rPh>
    <phoneticPr fontId="3"/>
  </si>
  <si>
    <t>職務の内容</t>
    <rPh sb="0" eb="2">
      <t>ショクム</t>
    </rPh>
    <rPh sb="3" eb="5">
      <t>ナイヨウ</t>
    </rPh>
    <phoneticPr fontId="3"/>
  </si>
  <si>
    <t>常勤専従</t>
    <rPh sb="0" eb="2">
      <t>ジョウキン</t>
    </rPh>
    <rPh sb="2" eb="4">
      <t>センジュウ</t>
    </rPh>
    <phoneticPr fontId="3"/>
  </si>
  <si>
    <t>常勤兼務</t>
    <rPh sb="0" eb="2">
      <t>ジョウキン</t>
    </rPh>
    <rPh sb="2" eb="4">
      <t>ケンム</t>
    </rPh>
    <phoneticPr fontId="3"/>
  </si>
  <si>
    <t>非常勤専従</t>
    <rPh sb="0" eb="1">
      <t>ヒ</t>
    </rPh>
    <rPh sb="1" eb="3">
      <t>ジョウキン</t>
    </rPh>
    <rPh sb="3" eb="5">
      <t>センジュウ</t>
    </rPh>
    <phoneticPr fontId="3"/>
  </si>
  <si>
    <t>非常勤兼務</t>
    <rPh sb="0" eb="1">
      <t>ヒ</t>
    </rPh>
    <rPh sb="1" eb="3">
      <t>ジョウキン</t>
    </rPh>
    <rPh sb="3" eb="5">
      <t>ケンム</t>
    </rPh>
    <phoneticPr fontId="3"/>
  </si>
  <si>
    <t>（人）</t>
  </si>
  <si>
    <t>管　理　者</t>
    <phoneticPr fontId="3"/>
  </si>
  <si>
    <t>事業所の管理</t>
    <rPh sb="0" eb="2">
      <t>ジギョウ</t>
    </rPh>
    <rPh sb="2" eb="3">
      <t>ショ</t>
    </rPh>
    <rPh sb="4" eb="6">
      <t>カンリ</t>
    </rPh>
    <phoneticPr fontId="3"/>
  </si>
  <si>
    <t>生活相談員</t>
  </si>
  <si>
    <t>相談・生活指導等</t>
    <rPh sb="0" eb="2">
      <t>ソウダン</t>
    </rPh>
    <rPh sb="3" eb="5">
      <t>セイカツ</t>
    </rPh>
    <rPh sb="5" eb="7">
      <t>シドウ</t>
    </rPh>
    <rPh sb="7" eb="8">
      <t>トウ</t>
    </rPh>
    <phoneticPr fontId="3"/>
  </si>
  <si>
    <t>介 護 職 員</t>
    <phoneticPr fontId="3"/>
  </si>
  <si>
    <t>介護全般</t>
    <rPh sb="0" eb="2">
      <t>カイゴ</t>
    </rPh>
    <rPh sb="2" eb="4">
      <t>ゼンパン</t>
    </rPh>
    <phoneticPr fontId="3"/>
  </si>
  <si>
    <t>機能訓練指導員</t>
  </si>
  <si>
    <t>機能回復訓練等</t>
    <rPh sb="0" eb="2">
      <t>キノウ</t>
    </rPh>
    <rPh sb="2" eb="4">
      <t>カイフク</t>
    </rPh>
    <rPh sb="4" eb="6">
      <t>クンレン</t>
    </rPh>
    <rPh sb="6" eb="7">
      <t>トウ</t>
    </rPh>
    <phoneticPr fontId="3"/>
  </si>
  <si>
    <t>看護職員</t>
    <rPh sb="0" eb="2">
      <t>カンゴ</t>
    </rPh>
    <rPh sb="2" eb="4">
      <t>ショクイン</t>
    </rPh>
    <phoneticPr fontId="3"/>
  </si>
  <si>
    <t>健康管理・その他介護業務等</t>
    <rPh sb="0" eb="2">
      <t>ケンコウ</t>
    </rPh>
    <rPh sb="2" eb="4">
      <t>カンリ</t>
    </rPh>
    <rPh sb="7" eb="8">
      <t>タ</t>
    </rPh>
    <rPh sb="8" eb="10">
      <t>カイゴ</t>
    </rPh>
    <rPh sb="10" eb="12">
      <t>ギョウム</t>
    </rPh>
    <rPh sb="12" eb="13">
      <t>トウ</t>
    </rPh>
    <phoneticPr fontId="3"/>
  </si>
  <si>
    <t>　（３）　</t>
    <phoneticPr fontId="3"/>
  </si>
  <si>
    <t>職員の勤務体制</t>
    <phoneticPr fontId="3"/>
  </si>
  <si>
    <t>従業者の職種</t>
    <rPh sb="0" eb="3">
      <t>ジュウギョウシャ</t>
    </rPh>
    <rPh sb="4" eb="6">
      <t>ショクシュ</t>
    </rPh>
    <phoneticPr fontId="3"/>
  </si>
  <si>
    <t>勤　務　体　制</t>
    <rPh sb="0" eb="1">
      <t>キン</t>
    </rPh>
    <rPh sb="2" eb="3">
      <t>ツトム</t>
    </rPh>
    <rPh sb="4" eb="5">
      <t>カラダ</t>
    </rPh>
    <rPh sb="6" eb="7">
      <t>セイ</t>
    </rPh>
    <phoneticPr fontId="3"/>
  </si>
  <si>
    <t>休　暇</t>
    <rPh sb="0" eb="1">
      <t>キュウ</t>
    </rPh>
    <rPh sb="2" eb="3">
      <t>ヒマ</t>
    </rPh>
    <phoneticPr fontId="3"/>
  </si>
  <si>
    <t>サービス提供時間内に常勤で勤務</t>
    <rPh sb="4" eb="6">
      <t>テイキョウ</t>
    </rPh>
    <rPh sb="6" eb="8">
      <t>ジカン</t>
    </rPh>
    <rPh sb="8" eb="9">
      <t>ナイ</t>
    </rPh>
    <rPh sb="10" eb="12">
      <t>ジョウキン</t>
    </rPh>
    <rPh sb="13" eb="15">
      <t>キンム</t>
    </rPh>
    <phoneticPr fontId="3"/>
  </si>
  <si>
    <t>ローテーション
による</t>
    <phoneticPr fontId="3"/>
  </si>
  <si>
    <t>サービス提供時間と同時間数勤務</t>
    <rPh sb="4" eb="6">
      <t>テイキョウ</t>
    </rPh>
    <rPh sb="6" eb="8">
      <t>ジカン</t>
    </rPh>
    <rPh sb="9" eb="10">
      <t>ドウ</t>
    </rPh>
    <rPh sb="10" eb="12">
      <t>ジカン</t>
    </rPh>
    <rPh sb="12" eb="13">
      <t>スウ</t>
    </rPh>
    <rPh sb="13" eb="15">
      <t>キンム</t>
    </rPh>
    <phoneticPr fontId="3"/>
  </si>
  <si>
    <t>サービス提供時間内に勤務</t>
    <rPh sb="4" eb="6">
      <t>テイキョウ</t>
    </rPh>
    <rPh sb="6" eb="8">
      <t>ジカン</t>
    </rPh>
    <rPh sb="8" eb="9">
      <t>ナイ</t>
    </rPh>
    <rPh sb="10" eb="12">
      <t>キンム</t>
    </rPh>
    <phoneticPr fontId="3"/>
  </si>
  <si>
    <t>　（４）　</t>
    <phoneticPr fontId="3"/>
  </si>
  <si>
    <t>事業の実施地域</t>
    <phoneticPr fontId="3"/>
  </si>
  <si>
    <t>事業の実施地域</t>
    <rPh sb="0" eb="2">
      <t>ジギョウ</t>
    </rPh>
    <rPh sb="3" eb="5">
      <t>ジッシ</t>
    </rPh>
    <rPh sb="5" eb="7">
      <t>チイキ</t>
    </rPh>
    <phoneticPr fontId="3"/>
  </si>
  <si>
    <t>　（５）　</t>
    <phoneticPr fontId="3"/>
  </si>
  <si>
    <t>営業日</t>
    <phoneticPr fontId="3"/>
  </si>
  <si>
    <t>営　業　日</t>
    <rPh sb="0" eb="1">
      <t>エイ</t>
    </rPh>
    <rPh sb="2" eb="3">
      <t>ギョウ</t>
    </rPh>
    <rPh sb="4" eb="5">
      <t>ニチ</t>
    </rPh>
    <phoneticPr fontId="3"/>
  </si>
  <si>
    <t>営 業 時 間</t>
    <rPh sb="0" eb="1">
      <t>エイ</t>
    </rPh>
    <rPh sb="2" eb="3">
      <t>ギョウ</t>
    </rPh>
    <rPh sb="4" eb="5">
      <t>ジ</t>
    </rPh>
    <rPh sb="6" eb="7">
      <t>アイダ</t>
    </rPh>
    <phoneticPr fontId="3"/>
  </si>
  <si>
    <t>サービス提供時間</t>
    <rPh sb="4" eb="6">
      <t>テイキョウ</t>
    </rPh>
    <rPh sb="6" eb="8">
      <t>ジカン</t>
    </rPh>
    <phoneticPr fontId="3"/>
  </si>
  <si>
    <t>３　サービスの内容及び費用</t>
    <phoneticPr fontId="3"/>
  </si>
  <si>
    <t>ア　サービス内容</t>
    <phoneticPr fontId="3"/>
  </si>
  <si>
    <t>種　類</t>
    <rPh sb="0" eb="1">
      <t>シュ</t>
    </rPh>
    <rPh sb="2" eb="3">
      <t>ルイ</t>
    </rPh>
    <phoneticPr fontId="3"/>
  </si>
  <si>
    <t>内　　　　　容</t>
    <rPh sb="0" eb="1">
      <t>ウチ</t>
    </rPh>
    <rPh sb="6" eb="7">
      <t>カタチ</t>
    </rPh>
    <phoneticPr fontId="3"/>
  </si>
  <si>
    <t>食事</t>
    <rPh sb="0" eb="2">
      <t>ショクジ</t>
    </rPh>
    <phoneticPr fontId="3"/>
  </si>
  <si>
    <t>延長加算算定時</t>
    <rPh sb="0" eb="2">
      <t>エンチョウ</t>
    </rPh>
    <rPh sb="2" eb="4">
      <t>カサン</t>
    </rPh>
    <rPh sb="4" eb="6">
      <t>サンテイ</t>
    </rPh>
    <rPh sb="6" eb="7">
      <t>ジ</t>
    </rPh>
    <phoneticPr fontId="3"/>
  </si>
  <si>
    <t>食事（昼食及び延長加算算定時の朝食、夕食）を提供します。</t>
    <phoneticPr fontId="3"/>
  </si>
  <si>
    <t>延長加算未算定時</t>
    <rPh sb="0" eb="2">
      <t>エンチョウ</t>
    </rPh>
    <rPh sb="2" eb="4">
      <t>カサン</t>
    </rPh>
    <rPh sb="4" eb="5">
      <t>ミ</t>
    </rPh>
    <rPh sb="5" eb="7">
      <t>サンテイ</t>
    </rPh>
    <rPh sb="7" eb="8">
      <t>ジ</t>
    </rPh>
    <phoneticPr fontId="3"/>
  </si>
  <si>
    <t>食事（昼食）を提供します。</t>
    <phoneticPr fontId="3"/>
  </si>
  <si>
    <t>入浴</t>
    <rPh sb="0" eb="2">
      <t>ニュウヨク</t>
    </rPh>
    <phoneticPr fontId="3"/>
  </si>
  <si>
    <t>個人浴槽です。</t>
    <phoneticPr fontId="3"/>
  </si>
  <si>
    <t>介助が必要な方には職員が個別対応します。</t>
    <rPh sb="12" eb="14">
      <t>コベツ</t>
    </rPh>
    <phoneticPr fontId="3"/>
  </si>
  <si>
    <t>排泄</t>
    <rPh sb="0" eb="2">
      <t>ハイセツ</t>
    </rPh>
    <phoneticPr fontId="3"/>
  </si>
  <si>
    <t>利用者の状況に応じて適切な排泄介助を行うと共に、排泄の自立についても適切な援助を行います。</t>
  </si>
  <si>
    <t>機能訓練</t>
    <rPh sb="0" eb="2">
      <t>キノウ</t>
    </rPh>
    <rPh sb="2" eb="4">
      <t>クンレン</t>
    </rPh>
    <phoneticPr fontId="3"/>
  </si>
  <si>
    <t>利用者の状況に適した機能訓練を行い、身体機能の低下を防止するよう努めます。</t>
  </si>
  <si>
    <t>生活指導</t>
    <rPh sb="0" eb="2">
      <t>セイカツ</t>
    </rPh>
    <rPh sb="2" eb="4">
      <t>シドウ</t>
    </rPh>
    <phoneticPr fontId="3"/>
  </si>
  <si>
    <t>利用者の生活面での指導・援助を行います。</t>
  </si>
  <si>
    <t>各種レクリエーションや健康体操等を実施します。</t>
    <phoneticPr fontId="3"/>
  </si>
  <si>
    <t>健康チェック</t>
    <rPh sb="0" eb="2">
      <t>ケンコウ</t>
    </rPh>
    <phoneticPr fontId="3"/>
  </si>
  <si>
    <t>血圧測定等利用者の全身状態の把握を行います。</t>
  </si>
  <si>
    <t>相談及び援助</t>
    <rPh sb="0" eb="2">
      <t>ソウダン</t>
    </rPh>
    <rPh sb="2" eb="3">
      <t>オヨ</t>
    </rPh>
    <rPh sb="4" eb="6">
      <t>エンジョ</t>
    </rPh>
    <phoneticPr fontId="3"/>
  </si>
  <si>
    <t>利用者及び家族からの各種ご相談について問題解決に向けて援助いたします。</t>
    <rPh sb="3" eb="4">
      <t>オヨ</t>
    </rPh>
    <rPh sb="27" eb="29">
      <t>エンジョ</t>
    </rPh>
    <phoneticPr fontId="3"/>
  </si>
  <si>
    <t>送迎</t>
    <rPh sb="0" eb="2">
      <t>ソウゲイ</t>
    </rPh>
    <phoneticPr fontId="3"/>
  </si>
  <si>
    <t>自宅から施設内までの送迎を行います。但し、ご希望があれば、利用者家族が行なうことも可能です。</t>
  </si>
  <si>
    <t>イ　費用</t>
    <phoneticPr fontId="3"/>
  </si>
  <si>
    <t>介護保険の適用がある場合は、負担割合証及び料金表別表の通りの負担額となります。</t>
    <rPh sb="14" eb="16">
      <t>フタン</t>
    </rPh>
    <rPh sb="16" eb="18">
      <t>ワリアイ</t>
    </rPh>
    <rPh sb="18" eb="19">
      <t>ショウ</t>
    </rPh>
    <rPh sb="19" eb="20">
      <t>オヨ</t>
    </rPh>
    <phoneticPr fontId="3"/>
  </si>
  <si>
    <t>利用料等のお支払方法</t>
    <phoneticPr fontId="3"/>
  </si>
  <si>
    <t>　利用料等のお支払い方法については</t>
    <phoneticPr fontId="3"/>
  </si>
  <si>
    <t>となります。</t>
    <phoneticPr fontId="3"/>
  </si>
  <si>
    <t>　その他のお支払い方法についてはご相談ください。</t>
    <phoneticPr fontId="3"/>
  </si>
  <si>
    <t>４　事業所の特色等</t>
    <phoneticPr fontId="3"/>
  </si>
  <si>
    <t>　（１）　事業の目的</t>
    <phoneticPr fontId="3"/>
  </si>
  <si>
    <t>笑顔を絶やさず、地域とのかかわりに感謝し、失敗を恐れず、挑む心を忘れず、ともに働く仲間と助け合い、ご利用者・ご家族の人生の一部になる重みを感じ、行動は自信を持って、個々の感情を大切にし、あきらめることなく関わり続ける。
私たちは住み慣れた地域に絆を創造していきます。</t>
    <phoneticPr fontId="3"/>
  </si>
  <si>
    <t>　（２）　運営方針</t>
    <phoneticPr fontId="3"/>
  </si>
  <si>
    <t>①</t>
    <phoneticPr fontId="3"/>
  </si>
  <si>
    <t>わたしたちは、ご利用者を尊敬し、その命を守り、責任を持って介護を行ないます。</t>
    <phoneticPr fontId="3"/>
  </si>
  <si>
    <t>②</t>
    <phoneticPr fontId="3"/>
  </si>
  <si>
    <t>わたしたちは、一人ひとりに「目配り・気配り・心配り」ができる個別ケアに真正面から取り組んでいます。</t>
    <phoneticPr fontId="3"/>
  </si>
  <si>
    <t>③</t>
    <phoneticPr fontId="3"/>
  </si>
  <si>
    <t>わたしたちは、住み慣れた地域社会の中で、尊厳を保ちながら「自分が自分らしくありのまま」に生活できるようにお手伝いします。</t>
    <phoneticPr fontId="3"/>
  </si>
  <si>
    <t>④</t>
    <phoneticPr fontId="3"/>
  </si>
  <si>
    <t>わたしたち職員全員が「介護職人」だと自負し、より質と満足度が高いケアを目指して取り組んでいます。</t>
    <phoneticPr fontId="3"/>
  </si>
  <si>
    <t>⑤</t>
    <phoneticPr fontId="3"/>
  </si>
  <si>
    <t>わたしたちは、「必要な時」に「必要な量」の介護サービスを「必要な地域」で提供し、在宅生活をサポートします。</t>
    <phoneticPr fontId="3"/>
  </si>
  <si>
    <t>⑥</t>
    <phoneticPr fontId="3"/>
  </si>
  <si>
    <t>わたしたちは、誰もが安心して生活できる地域社会づくりに、草の根から貢献します。</t>
    <phoneticPr fontId="3"/>
  </si>
  <si>
    <t>　（３）　その他</t>
    <phoneticPr fontId="3"/>
  </si>
  <si>
    <t>事　　項</t>
    <rPh sb="0" eb="1">
      <t>コト</t>
    </rPh>
    <rPh sb="3" eb="4">
      <t>コウ</t>
    </rPh>
    <phoneticPr fontId="3"/>
  </si>
  <si>
    <t>地域密着型
通所介護計画の
作成及び事後評価</t>
    <rPh sb="0" eb="5">
      <t>チイキミッチャクガタ</t>
    </rPh>
    <rPh sb="10" eb="12">
      <t>ケイカク</t>
    </rPh>
    <rPh sb="14" eb="16">
      <t>サクセイ</t>
    </rPh>
    <rPh sb="16" eb="17">
      <t>オヨ</t>
    </rPh>
    <rPh sb="18" eb="20">
      <t>ジゴ</t>
    </rPh>
    <rPh sb="20" eb="22">
      <t>ヒョウカ</t>
    </rPh>
    <phoneticPr fontId="3"/>
  </si>
  <si>
    <t>当事業所の管理者が、利用者の直面している課題等を評価し、利用者の希望を踏まえて、地域密着型通所介護計画を作成します。
また、サービス提供の目標の達成状況等を評価し、その結果を書面（通所介護モニタリング表）に記載して、利用者に説明の上、交付します。</t>
    <rPh sb="40" eb="45">
      <t>チイキミッチャクガタ</t>
    </rPh>
    <rPh sb="100" eb="101">
      <t>ヒョウ</t>
    </rPh>
    <phoneticPr fontId="3"/>
  </si>
  <si>
    <t>記録の整備及び保管</t>
    <rPh sb="0" eb="2">
      <t>キロク</t>
    </rPh>
    <rPh sb="3" eb="5">
      <t>セイビ</t>
    </rPh>
    <rPh sb="5" eb="6">
      <t>オヨ</t>
    </rPh>
    <rPh sb="7" eb="9">
      <t>ホカン</t>
    </rPh>
    <phoneticPr fontId="3"/>
  </si>
  <si>
    <t>　事業者は、利用者に対する地域密着型通所介護サービスの実施状況等に関する記録を整備し、その完結の日から５年間保存しなければなりません。</t>
    <rPh sb="1" eb="3">
      <t>ジギョウ</t>
    </rPh>
    <rPh sb="3" eb="4">
      <t>モノ</t>
    </rPh>
    <rPh sb="6" eb="8">
      <t>リヨウ</t>
    </rPh>
    <rPh sb="8" eb="9">
      <t>シャ</t>
    </rPh>
    <phoneticPr fontId="3"/>
  </si>
  <si>
    <t>従業員研修</t>
    <rPh sb="0" eb="3">
      <t>ジュウギョウイン</t>
    </rPh>
    <rPh sb="3" eb="5">
      <t>ケンシュウ</t>
    </rPh>
    <phoneticPr fontId="3"/>
  </si>
  <si>
    <t>採用時研修</t>
    <rPh sb="0" eb="3">
      <t>サイヨウジ</t>
    </rPh>
    <rPh sb="3" eb="5">
      <t>ケンシュウ</t>
    </rPh>
    <phoneticPr fontId="3"/>
  </si>
  <si>
    <t>採用後１ヶ月以内</t>
    <rPh sb="0" eb="3">
      <t>サイヨウゴ</t>
    </rPh>
    <rPh sb="5" eb="6">
      <t>ゲツ</t>
    </rPh>
    <rPh sb="6" eb="8">
      <t>イナイ</t>
    </rPh>
    <phoneticPr fontId="3"/>
  </si>
  <si>
    <t>全体研修</t>
    <rPh sb="0" eb="2">
      <t>ゼンタイ</t>
    </rPh>
    <rPh sb="2" eb="4">
      <t>ケンシュウ</t>
    </rPh>
    <phoneticPr fontId="3"/>
  </si>
  <si>
    <t>年２回以上</t>
    <rPh sb="0" eb="1">
      <t>ネン</t>
    </rPh>
    <rPh sb="2" eb="3">
      <t>カイ</t>
    </rPh>
    <rPh sb="3" eb="5">
      <t>イジョウ</t>
    </rPh>
    <phoneticPr fontId="3"/>
  </si>
  <si>
    <t>事業所内研修</t>
    <rPh sb="0" eb="3">
      <t>ジギョウショ</t>
    </rPh>
    <rPh sb="3" eb="4">
      <t>ナイ</t>
    </rPh>
    <rPh sb="4" eb="6">
      <t>ケンシュウ</t>
    </rPh>
    <phoneticPr fontId="3"/>
  </si>
  <si>
    <t>年１２回</t>
    <rPh sb="0" eb="1">
      <t>ネン</t>
    </rPh>
    <rPh sb="3" eb="4">
      <t>カイ</t>
    </rPh>
    <phoneticPr fontId="3"/>
  </si>
  <si>
    <t>５　サービス内容に関する苦情等相談窓口</t>
    <phoneticPr fontId="3"/>
  </si>
  <si>
    <t>当事業所
お 客 様
相談窓口</t>
    <rPh sb="0" eb="1">
      <t>トウ</t>
    </rPh>
    <rPh sb="1" eb="4">
      <t>ジギョウショ</t>
    </rPh>
    <rPh sb="7" eb="8">
      <t>キャク</t>
    </rPh>
    <rPh sb="9" eb="10">
      <t>サマ</t>
    </rPh>
    <rPh sb="11" eb="13">
      <t>ソウダン</t>
    </rPh>
    <rPh sb="13" eb="15">
      <t>マドグチ</t>
    </rPh>
    <phoneticPr fontId="3"/>
  </si>
  <si>
    <t>窓 口 責 任 者</t>
    <phoneticPr fontId="23"/>
  </si>
  <si>
    <t>ご 利 用 時 間</t>
    <phoneticPr fontId="23"/>
  </si>
  <si>
    <t>ご利用方法・</t>
    <phoneticPr fontId="23"/>
  </si>
  <si>
    <t>電話</t>
    <rPh sb="0" eb="2">
      <t>デンワ</t>
    </rPh>
    <phoneticPr fontId="3"/>
  </si>
  <si>
    <t>面接</t>
    <rPh sb="0" eb="2">
      <t>メンセツ</t>
    </rPh>
    <phoneticPr fontId="3"/>
  </si>
  <si>
    <t>（当事業所相談室）</t>
    <phoneticPr fontId="3"/>
  </si>
  <si>
    <t>意見箱</t>
    <rPh sb="0" eb="2">
      <t>イケン</t>
    </rPh>
    <rPh sb="2" eb="3">
      <t>バコ</t>
    </rPh>
    <phoneticPr fontId="3"/>
  </si>
  <si>
    <t>□</t>
    <phoneticPr fontId="3"/>
  </si>
  <si>
    <t>住　　所</t>
    <rPh sb="0" eb="1">
      <t>ジュウ</t>
    </rPh>
    <rPh sb="3" eb="4">
      <t>ショ</t>
    </rPh>
    <phoneticPr fontId="3"/>
  </si>
  <si>
    <t>電　　話</t>
    <rPh sb="0" eb="1">
      <t>デン</t>
    </rPh>
    <rPh sb="3" eb="4">
      <t>ハナシ</t>
    </rPh>
    <phoneticPr fontId="3"/>
  </si>
  <si>
    <t>相談窓口</t>
    <rPh sb="0" eb="2">
      <t>ソウダン</t>
    </rPh>
    <rPh sb="2" eb="4">
      <t>マドグチ</t>
    </rPh>
    <phoneticPr fontId="3"/>
  </si>
  <si>
    <t>国 保 連
相談窓口</t>
    <rPh sb="0" eb="1">
      <t>クニ</t>
    </rPh>
    <rPh sb="2" eb="3">
      <t>ホ</t>
    </rPh>
    <rPh sb="4" eb="5">
      <t>レン</t>
    </rPh>
    <rPh sb="6" eb="8">
      <t>ソウダン</t>
    </rPh>
    <rPh sb="8" eb="10">
      <t>マドグチ</t>
    </rPh>
    <phoneticPr fontId="3"/>
  </si>
  <si>
    <t>６　事故発生時における対応方法</t>
    <phoneticPr fontId="3"/>
  </si>
  <si>
    <t>　事業者は、地域密着型通所介護サービスの提供にあたって、事故が発生した場合には、速やかに利用者家族に連絡を行うとともに、利用者に対して応急措置、医療機関への搬送等必要な措置を講じます。発生した事故は記録に残し、内容によっては基準に基づき、指定権者、居宅介護支援事業所への報告を行います。</t>
    <rPh sb="99" eb="101">
      <t>キロク</t>
    </rPh>
    <rPh sb="102" eb="103">
      <t>ノコ</t>
    </rPh>
    <phoneticPr fontId="3"/>
  </si>
  <si>
    <t>　また、賠償すべき事故が発生した場合に備え、損害保険に加入し速やかにその対応を行います。但し、事業者に故意、過失がない場合はこの限りではありません。当該事故発生につき利用者に重過失がある場合は、損害賠償の額を減額することができます。</t>
  </si>
  <si>
    <t>・加入損害保険会社名：</t>
    <phoneticPr fontId="23"/>
  </si>
  <si>
    <t>・加入損害保険名　　：</t>
    <phoneticPr fontId="23"/>
  </si>
  <si>
    <t>７　緊急時等における対応方法</t>
    <phoneticPr fontId="3"/>
  </si>
  <si>
    <t>　サービス提供中に病状の急変などがあった場合は、救急隊及び契約後に記入いただく「緊急事態に対応するための連絡カード」に記載のある利用者の主治医、緊急事態連絡先、介護支援専門員等へ連絡をします。</t>
  </si>
  <si>
    <t>８　非常災害時の対策</t>
    <phoneticPr fontId="3"/>
  </si>
  <si>
    <t>非常時の対応</t>
    <rPh sb="0" eb="2">
      <t>ヒジョウ</t>
    </rPh>
    <rPh sb="2" eb="3">
      <t>ジ</t>
    </rPh>
    <rPh sb="4" eb="6">
      <t>タイオウ</t>
    </rPh>
    <phoneticPr fontId="3"/>
  </si>
  <si>
    <t>別途定める災害非常時マニュアルに則り対応を行います。</t>
    <rPh sb="16" eb="17">
      <t>ノット</t>
    </rPh>
    <phoneticPr fontId="3"/>
  </si>
  <si>
    <t>防 災 訓 練
及　　び
防 災 設 備</t>
    <rPh sb="0" eb="1">
      <t>ボウ</t>
    </rPh>
    <rPh sb="2" eb="3">
      <t>サイ</t>
    </rPh>
    <rPh sb="4" eb="5">
      <t>クン</t>
    </rPh>
    <rPh sb="6" eb="7">
      <t>レン</t>
    </rPh>
    <rPh sb="8" eb="9">
      <t>オヨ</t>
    </rPh>
    <rPh sb="13" eb="14">
      <t>ボウ</t>
    </rPh>
    <rPh sb="15" eb="16">
      <t>サイ</t>
    </rPh>
    <rPh sb="17" eb="18">
      <t>セツ</t>
    </rPh>
    <rPh sb="19" eb="20">
      <t>ビ</t>
    </rPh>
    <phoneticPr fontId="3"/>
  </si>
  <si>
    <t>別途定める消防計画に則り、年２回総合訓練を行います。</t>
    <rPh sb="10" eb="11">
      <t>ノット</t>
    </rPh>
    <phoneticPr fontId="3"/>
  </si>
  <si>
    <t>設備名称</t>
  </si>
  <si>
    <t>個数等</t>
  </si>
  <si>
    <t>スプリンクラー</t>
  </si>
  <si>
    <t>防火扉・シャッター</t>
    <phoneticPr fontId="23"/>
  </si>
  <si>
    <t>避難階段</t>
  </si>
  <si>
    <t>屋内消火器</t>
  </si>
  <si>
    <t>自動火災報知設備</t>
    <rPh sb="6" eb="8">
      <t>セツビ</t>
    </rPh>
    <phoneticPr fontId="3"/>
  </si>
  <si>
    <t>ガス漏れ探知機</t>
  </si>
  <si>
    <t>誘導灯</t>
  </si>
  <si>
    <t>カーテン、布団等は防炎性能のあるものを使用しています。</t>
    <phoneticPr fontId="23"/>
  </si>
  <si>
    <t>９　高齢者虐待防止について</t>
    <phoneticPr fontId="3"/>
  </si>
  <si>
    <t>　事業者は、利用者等の人権の擁護・虐待の防止のために、次に掲げるとおり必要な措置を講じます。</t>
  </si>
  <si>
    <t>　（１）</t>
    <phoneticPr fontId="3"/>
  </si>
  <si>
    <t>　（２）</t>
  </si>
  <si>
    <t>　（３）</t>
  </si>
  <si>
    <t>　（４）</t>
  </si>
  <si>
    <t>　（５）</t>
  </si>
  <si>
    <t>事業者は、サービス提供中に当該事業所従業者又は養護者（利用者の家族等高齢者を現に養護する者）による虐待を受けたと思われる利用者を発見した場合は、速やかに、これを指定権者に通報します。</t>
    <phoneticPr fontId="3"/>
  </si>
  <si>
    <t>１０　身体的拘束等について</t>
    <rPh sb="5" eb="6">
      <t>テキ</t>
    </rPh>
    <rPh sb="8" eb="9">
      <t>トウ</t>
    </rPh>
    <phoneticPr fontId="3"/>
  </si>
  <si>
    <t>事業者は、サービス提供にあたり身体的拘束等その他利用者の行動を制限する行為を行いません。但し、利用者又は他の利用者等の生命又は身体を保護するため緊急やむを得ない場合は、この限りではありません。</t>
    <rPh sb="20" eb="21">
      <t>トウ</t>
    </rPh>
    <phoneticPr fontId="3"/>
  </si>
  <si>
    <t>　（２）</t>
    <phoneticPr fontId="3"/>
  </si>
  <si>
    <t>前項但し書きの規定に基づき身体的拘束等の行為を行った場合には、事業者は、直ちに、その日時、態様、利用者の心身の状況、緊急やむを得なかった理由、当該行為が必要と判断した職員等及び当該行為を行った職員等の氏名その他必要な事項について、サービス提供記録等に記録します。</t>
    <phoneticPr fontId="3"/>
  </si>
  <si>
    <t>　（３）</t>
    <phoneticPr fontId="3"/>
  </si>
  <si>
    <t>１１　ハラスメント防止対策について</t>
    <rPh sb="9" eb="11">
      <t>ボウシ</t>
    </rPh>
    <rPh sb="11" eb="13">
      <t>タイサク</t>
    </rPh>
    <phoneticPr fontId="3"/>
  </si>
  <si>
    <t xml:space="preserve">　事業者は、介護の現場で働く職員の安全確保と安心して働き続けられる労働環境が築けるようハラスメントの防止に向け取り組みます。
</t>
    <phoneticPr fontId="3"/>
  </si>
  <si>
    <t>事業所内において行われる優越的な関係を背景とした言動や、業務上必要かつ相当な範囲を超えるような下記の行為は組織として許容しません。</t>
    <phoneticPr fontId="3"/>
  </si>
  <si>
    <t>①身体的な力を使って危害を及ぼす（及ばされそうになった）行為〈身体的暴力〉</t>
    <phoneticPr fontId="3"/>
  </si>
  <si>
    <t>②個人の尊厳や人格を言葉や態度によって傷つけたり、おとしめたりする行為
　　〈精神的暴力〉</t>
    <phoneticPr fontId="3"/>
  </si>
  <si>
    <t xml:space="preserve">③意に沿わない性的な言動、好意的態度の要求等、性的ないやがらせ行為
　　〈セクシュアルハラスメント〉
</t>
    <phoneticPr fontId="3"/>
  </si>
  <si>
    <t>上記の対象は、当該法人職員、取引先事業所の方、ご利用者及びその家族等となります。</t>
    <rPh sb="0" eb="2">
      <t>ジョウキ</t>
    </rPh>
    <phoneticPr fontId="3"/>
  </si>
  <si>
    <t>ハラスメント事案が発生した場合、マニュアルなどを基に即座に対応し、再発防止会議などにより、同事案が発生しないための再発防止策を検討します。</t>
    <rPh sb="6" eb="8">
      <t>ジアン</t>
    </rPh>
    <rPh sb="24" eb="25">
      <t>モト</t>
    </rPh>
    <phoneticPr fontId="3"/>
  </si>
  <si>
    <t>職員に対し、ハラスメントに対する基本的な考え方について研修などを実施します。また定期的に話し合いの場を設け、介護現場におけるハラスメント発生状況の把握に努めます。</t>
    <rPh sb="3" eb="4">
      <t>タイ</t>
    </rPh>
    <rPh sb="27" eb="29">
      <t>ケンシュウ</t>
    </rPh>
    <rPh sb="32" eb="34">
      <t>ジッシ</t>
    </rPh>
    <phoneticPr fontId="3"/>
  </si>
  <si>
    <t>　（４）</t>
    <phoneticPr fontId="3"/>
  </si>
  <si>
    <t xml:space="preserve">ハラスメントと判断された場合には行為者に対し、関係機関への連絡・相談、環境改善に対する必要な措置、利用契約の解約等の措置を講じます。
</t>
    <phoneticPr fontId="3"/>
  </si>
  <si>
    <t>１2.業務継続計画の策定について</t>
    <phoneticPr fontId="3"/>
  </si>
  <si>
    <t>事業者は、感染症や非常災害の発生時において、利用者に対する通所介護サービスの提供を継続的に</t>
    <rPh sb="29" eb="33">
      <t>ツウショカイゴ</t>
    </rPh>
    <phoneticPr fontId="3"/>
  </si>
  <si>
    <t>実施するための、及び非日常の体制で早期の業務再開を図るための計画</t>
    <phoneticPr fontId="3"/>
  </si>
  <si>
    <t>（以下「業務継続計画」という。）を策定し、当該業務継続計画に従い必要な措置を講じます。</t>
  </si>
  <si>
    <t>（１）  事業所は、従業者に対し業務継続計画について周知するとともに、必要な研修及び訓練を</t>
    <phoneticPr fontId="3"/>
  </si>
  <si>
    <t>定期的に実施します。</t>
  </si>
  <si>
    <t>（２）  事業所は定期的に業務継続計画の見直しを行い、必要に応じて業務継続計画の変更を行います。</t>
    <phoneticPr fontId="3"/>
  </si>
  <si>
    <t>１3　サービス利用に当たっての留意事項</t>
    <phoneticPr fontId="3"/>
  </si>
  <si>
    <t>サービス利用の際には、介護保険被保険者証を提示してください。</t>
    <phoneticPr fontId="3"/>
  </si>
  <si>
    <t>施設内の設備や器具は、本来の用法に従ってご利用ください。これに反したご利用により破損等が生じた場合、弁償していただく場合があります。</t>
    <phoneticPr fontId="3"/>
  </si>
  <si>
    <t>決められた場所以外での喫煙はご遠慮ください。</t>
    <phoneticPr fontId="3"/>
  </si>
  <si>
    <t>他の利用者の迷惑になる行為はご遠慮ください。</t>
  </si>
  <si>
    <t>金品の持ち込みは、ご遠慮ください。</t>
    <rPh sb="3" eb="4">
      <t>モ</t>
    </rPh>
    <rPh sb="5" eb="6">
      <t>コ</t>
    </rPh>
    <rPh sb="10" eb="12">
      <t>エンリョ</t>
    </rPh>
    <phoneticPr fontId="3"/>
  </si>
  <si>
    <t>施設内での他の利用者に対する執拗な宗教活動及び政治活動はご遠慮ください。</t>
  </si>
  <si>
    <t>指定居宅介護支援事業者と居宅サービス計画の作成又は変更に関し、サービスを利用させることの対償として、金品その他の財産上の利益を収受しません。</t>
    <phoneticPr fontId="3"/>
  </si>
  <si>
    <t>１4　秘密保持等の体制及び個人情報に関する基本方針</t>
    <phoneticPr fontId="3"/>
  </si>
  <si>
    <t>秘密保持等の体制</t>
    <phoneticPr fontId="3"/>
  </si>
  <si>
    <t>事業者及びその従業者は、正当な理由なく、その業務上知り得た利用者又は、利用者の家族の秘密を漏らしません。</t>
    <phoneticPr fontId="3"/>
  </si>
  <si>
    <t>事業者は、従業者であった者が、正当な理由なく、業務上知り得た利用者、又は利用者の家族の秘密を漏らすことがないよう、必要な措置を講じます。</t>
    <phoneticPr fontId="3"/>
  </si>
  <si>
    <t>事業者は、指定居宅介護支援事業者等との連携において、利用者の個人の情報を用いる場合は利用者の同意を、利用者の家族の個人情報を用いる場合は当該家族の同意をあらかじめ文書により得ることとします。</t>
    <phoneticPr fontId="3"/>
  </si>
  <si>
    <t>個人情報に関する基本方針</t>
    <phoneticPr fontId="3"/>
  </si>
  <si>
    <t>　事業者は、保有する利用者等の個人情報に関し、適正かつ適切な取扱いをするとともに、広く社会からの信頼を得る為に以下のルール及び体制を確立し、個人情報に関連する法令、その他関係法令及び厚生労働省のガイダンス（以下、「個人情報に関連する法令等」という。）を遵守し、個人情報の保護を図ります。</t>
    <rPh sb="103" eb="105">
      <t>イカ</t>
    </rPh>
    <rPh sb="116" eb="118">
      <t>ホウレイ</t>
    </rPh>
    <rPh sb="118" eb="119">
      <t>トウ</t>
    </rPh>
    <phoneticPr fontId="3"/>
  </si>
  <si>
    <t>個人情報の適切な取得・管理・利用・開示・委託</t>
    <phoneticPr fontId="3"/>
  </si>
  <si>
    <t>　個人情報の取得にあたり、利用目的を明示した上で、必要な範囲の情報を取得し、利用目的を通知または公表し、その範囲内で利用することとします。</t>
    <phoneticPr fontId="3"/>
  </si>
  <si>
    <t>　個人情報の取得・利用・第三者提供にあたり、本人の同意を得ることとします。</t>
    <phoneticPr fontId="3"/>
  </si>
  <si>
    <t>　事業者が委託をする医療・介護関係事業者は、業務の委託にあたり、個人情報に関連する法令等の趣旨を理解し、それに沿った対応を行う事業者を選定し、かつ個人情報に関わる契約を締結した上で情報提供し、委託先への適切な監督をすることとします。</t>
    <phoneticPr fontId="3"/>
  </si>
  <si>
    <t>個人情報の安全性確保の措置</t>
    <phoneticPr fontId="3"/>
  </si>
  <si>
    <t>　事業者は、個人情報保護の取組みを全役職員等に周知徹底させるために、個人情報に関する規則類を整備し、必要な教育を継続的に行うこと。</t>
    <phoneticPr fontId="3"/>
  </si>
  <si>
    <t>　個人情報への不正アクセス、個人情報の漏洩、滅失、または棄損の予防及び訂正のため、事業所内において規則類を整備し安全対策に努めることとします。</t>
    <phoneticPr fontId="3"/>
  </si>
  <si>
    <t>　（５）</t>
    <phoneticPr fontId="3"/>
  </si>
  <si>
    <t>個人情報の開示・訂正・更新・利用停止・削除・第三者提供の停止等への対応</t>
    <phoneticPr fontId="3"/>
  </si>
  <si>
    <t>　事業者は、本人が自己の個人情報について、開示・訂正・更新・利用停止・削除・第三者提供の停止等の申し出がある場合には、速やかに対応することとします。</t>
    <phoneticPr fontId="3"/>
  </si>
  <si>
    <t>　（６）</t>
    <phoneticPr fontId="3"/>
  </si>
  <si>
    <t>苦情の対応</t>
    <phoneticPr fontId="3"/>
  </si>
  <si>
    <t>　事業者は、個人情報取扱に関する苦情に対し、適切かつ迅速に対応することとします。</t>
    <phoneticPr fontId="3"/>
  </si>
  <si>
    <t>　（７）</t>
    <phoneticPr fontId="3"/>
  </si>
  <si>
    <t>個人情報の利用目的</t>
    <phoneticPr fontId="3"/>
  </si>
  <si>
    <t>　事業者が利用者及び、利用者の家族の個人情報を利用する目的は以下の通りとします。</t>
  </si>
  <si>
    <t>通所介護計画作成にあたり、ケアカンファレンス、職員会議等の実施のため</t>
    <phoneticPr fontId="3"/>
  </si>
  <si>
    <t>指定居宅介護支援事業者、医療機関、介護サービス事業者、福祉事業者等との連携（サービス担当者会議）、照会への回答のため</t>
  </si>
  <si>
    <t>利用の有無、利用時の様子に関する利用者の家族等への心身状況説明のため</t>
  </si>
  <si>
    <t>介護事故、緊急時等の対応及び報告のため</t>
  </si>
  <si>
    <t>介護保険事務（請求処理、会計処理等）</t>
  </si>
  <si>
    <t>損害賠償保険等に関わる保険会社等への相談または届出等</t>
  </si>
  <si>
    <t>⑦</t>
    <phoneticPr fontId="3"/>
  </si>
  <si>
    <t>行政等外部監査機関、評価機関等への情報提供</t>
    <phoneticPr fontId="3"/>
  </si>
  <si>
    <t>⑧</t>
    <phoneticPr fontId="3"/>
  </si>
  <si>
    <t>上記各号に関わらず、緊急を要する時の連絡等の場合</t>
  </si>
  <si>
    <t>１5　暴力団排除について</t>
    <rPh sb="6" eb="8">
      <t>ハイジョ</t>
    </rPh>
    <phoneticPr fontId="3"/>
  </si>
  <si>
    <t>事業を運営する当該法人の役員及び指定地域密着型通所介護事業所の管理者その他の従業者は、暴力団員（暴力団員による不当な行為の防止等に関する法律（平成３年法律第７７号）第２条第６項に規定する暴力団をいう。次項において同じ。）ではありません。</t>
    <rPh sb="46" eb="47">
      <t>イン</t>
    </rPh>
    <phoneticPr fontId="3"/>
  </si>
  <si>
    <t>事業所は、その運営について、暴力団員の支配を受けません。</t>
  </si>
  <si>
    <t>１6　提供するサービスの第三者評価の実施状況</t>
    <rPh sb="3" eb="5">
      <t>テイキョウ</t>
    </rPh>
    <rPh sb="12" eb="15">
      <t>ダイサンシャ</t>
    </rPh>
    <rPh sb="15" eb="17">
      <t>ヒョウカ</t>
    </rPh>
    <rPh sb="18" eb="20">
      <t>ジッシ</t>
    </rPh>
    <rPh sb="20" eb="22">
      <t>ジョウキョウ</t>
    </rPh>
    <phoneticPr fontId="3"/>
  </si>
  <si>
    <t>第三者評価の実施</t>
    <phoneticPr fontId="3"/>
  </si>
  <si>
    <t>実施していない</t>
    <rPh sb="0" eb="2">
      <t xml:space="preserve">ジッシ </t>
    </rPh>
    <phoneticPr fontId="3"/>
  </si>
  <si>
    <t>評価機関名</t>
    <rPh sb="0" eb="2">
      <t>ヒョウカ</t>
    </rPh>
    <rPh sb="2" eb="4">
      <t>キカン</t>
    </rPh>
    <rPh sb="4" eb="5">
      <t>メイ</t>
    </rPh>
    <phoneticPr fontId="3"/>
  </si>
  <si>
    <t>評価実施年月日</t>
    <rPh sb="0" eb="2">
      <t>ヒョウカ</t>
    </rPh>
    <rPh sb="2" eb="4">
      <t>ジッシ</t>
    </rPh>
    <rPh sb="4" eb="7">
      <t>ネンガッピ</t>
    </rPh>
    <phoneticPr fontId="3"/>
  </si>
  <si>
    <t>評価結果の開示</t>
    <rPh sb="0" eb="2">
      <t>ヒョウカ</t>
    </rPh>
    <rPh sb="2" eb="4">
      <t>ケッカ</t>
    </rPh>
    <rPh sb="5" eb="7">
      <t>カイジ</t>
    </rPh>
    <phoneticPr fontId="3"/>
  </si>
  <si>
    <t>開示方法</t>
    <rPh sb="0" eb="2">
      <t>カイジ</t>
    </rPh>
    <rPh sb="2" eb="4">
      <t>ホウホウ</t>
    </rPh>
    <phoneticPr fontId="3"/>
  </si>
  <si>
    <t>（以下、余白。）</t>
    <rPh sb="1" eb="3">
      <t>イカ</t>
    </rPh>
    <rPh sb="4" eb="6">
      <t>ヨハク</t>
    </rPh>
    <phoneticPr fontId="3"/>
  </si>
  <si>
    <t>　当事業者は、地域密着型通所介護契約書及び重要事項説明書に基づいて、地域密着型通所介護の契約、サービス内容及び重要事項の説明をしました。																			
																			た。</t>
    <rPh sb="44" eb="46">
      <t xml:space="preserve">ケイヤク </t>
    </rPh>
    <phoneticPr fontId="3"/>
  </si>
  <si>
    <t>　　　　　　</t>
    <phoneticPr fontId="3"/>
  </si>
  <si>
    <t>令和</t>
    <rPh sb="0" eb="2">
      <t>レイワ</t>
    </rPh>
    <phoneticPr fontId="3"/>
  </si>
  <si>
    <t>7</t>
    <phoneticPr fontId="3"/>
  </si>
  <si>
    <t>年　　月　　日</t>
    <phoneticPr fontId="3"/>
  </si>
  <si>
    <t>事業者　</t>
    <phoneticPr fontId="3"/>
  </si>
  <si>
    <t>住　　所</t>
    <rPh sb="0" eb="1">
      <t>ジュウ</t>
    </rPh>
    <rPh sb="3" eb="4">
      <t>ショ</t>
    </rPh>
    <phoneticPr fontId="23"/>
  </si>
  <si>
    <t>事業者名</t>
    <rPh sb="0" eb="3">
      <t>ジギョウシャ</t>
    </rPh>
    <rPh sb="3" eb="4">
      <t>メイ</t>
    </rPh>
    <phoneticPr fontId="23"/>
  </si>
  <si>
    <t>代表者名</t>
    <rPh sb="0" eb="3">
      <t>ダイヒョウシャ</t>
    </rPh>
    <rPh sb="3" eb="4">
      <t>メイ</t>
    </rPh>
    <phoneticPr fontId="23"/>
  </si>
  <si>
    <t>説明者</t>
    <rPh sb="0" eb="3">
      <t>セツメイシャ</t>
    </rPh>
    <phoneticPr fontId="3"/>
  </si>
  <si>
    <t>説明者名</t>
    <rPh sb="0" eb="3">
      <t>セツメイシャ</t>
    </rPh>
    <rPh sb="3" eb="4">
      <t>メイ</t>
    </rPh>
    <phoneticPr fontId="3"/>
  </si>
  <si>
    <t xml:space="preserve">　私は、地域密着型通所介護契約書及び重要事項説明書に基づいて、地域密着型通所介護の契約、サービス内容及び重要事項の説明を受け、同意しました。																			
																			</t>
    <rPh sb="4" eb="9">
      <t xml:space="preserve">チイキミッチャクガタ </t>
    </rPh>
    <rPh sb="31" eb="36">
      <t xml:space="preserve">チイキミッチャクガタ </t>
    </rPh>
    <rPh sb="41" eb="43">
      <t xml:space="preserve">ケイヤク </t>
    </rPh>
    <phoneticPr fontId="3"/>
  </si>
  <si>
    <t>利用者　</t>
  </si>
  <si>
    <t>氏　　名</t>
    <rPh sb="0" eb="1">
      <t>シ</t>
    </rPh>
    <rPh sb="3" eb="4">
      <t>メイ</t>
    </rPh>
    <phoneticPr fontId="3"/>
  </si>
  <si>
    <t>代理人</t>
    <phoneticPr fontId="3"/>
  </si>
  <si>
    <t>（又は、家族代表）</t>
  </si>
  <si>
    <t>（介護サポートサービス）</t>
    <rPh sb="1" eb="3">
      <t>カイゴ</t>
    </rPh>
    <phoneticPr fontId="3"/>
  </si>
  <si>
    <t>介護サポートサービス契約書</t>
    <phoneticPr fontId="3"/>
  </si>
  <si>
    <t>　乙は、この契約に従い、甲がその有する能力に応じて可能な限り自立した日常生活を営むことができるよう介護サポートサービスを提供し、甲の必要な夜間の介護、健康状態及び心身機能の維持並びに甲の家族の身体的及び精神的負担の軽減等を図ります。</t>
    <rPh sb="79" eb="80">
      <t>オヨ</t>
    </rPh>
    <rPh sb="99" eb="100">
      <t>オヨ</t>
    </rPh>
    <phoneticPr fontId="3"/>
  </si>
  <si>
    <t>　乙は、介護サポートサービスの提供にあたっては、甲の健康状態や介護の必要性を考慮してサービス提供します。</t>
    <phoneticPr fontId="3"/>
  </si>
  <si>
    <r>
      <t xml:space="preserve"> この契約の契約期間は、</t>
    </r>
    <r>
      <rPr>
        <u/>
        <sz val="12"/>
        <rFont val="ＭＳ 明朝"/>
        <family val="1"/>
        <charset val="128"/>
      </rPr>
      <t/>
    </r>
    <phoneticPr fontId="3"/>
  </si>
  <si>
    <r>
      <rPr>
        <u/>
        <sz val="12"/>
        <rFont val="ＭＳ 明朝"/>
        <family val="1"/>
        <charset val="128"/>
      </rPr>
      <t>令和　　年　   月　  日</t>
    </r>
    <r>
      <rPr>
        <sz val="12"/>
        <rFont val="ＭＳ 明朝"/>
        <family val="1"/>
        <charset val="128"/>
      </rPr>
      <t>（利用開始予定日）</t>
    </r>
    <rPh sb="0" eb="2">
      <t>レイワ</t>
    </rPh>
    <phoneticPr fontId="3"/>
  </si>
  <si>
    <t>から１年間とします。</t>
  </si>
  <si>
    <t>　前項の契約期間の満了日の７日以上前までに甲から更新拒絶の意思表示がない場合は、この契約は同一の内容で１年間更新されるものとし、その後も同様とします。</t>
    <rPh sb="15" eb="17">
      <t>イジョウ</t>
    </rPh>
    <rPh sb="52" eb="54">
      <t>ネンカン</t>
    </rPh>
    <rPh sb="68" eb="70">
      <t>ドウヨウ</t>
    </rPh>
    <phoneticPr fontId="3"/>
  </si>
  <si>
    <t>　乙の運営規程の概要（事業の目的、職員の体制、介護サポートサービスの内容等）、従業者の勤務の体制等は、介護サポートサービス重要事項説明書に記載したとおりです。</t>
    <rPh sb="51" eb="53">
      <t>カイゴ</t>
    </rPh>
    <phoneticPr fontId="3"/>
  </si>
  <si>
    <t>（介護保険外サービス計画の作成・変更）</t>
  </si>
  <si>
    <t>　乙は、甲の心身の状況、希望及びその置かれている環境を踏まえて、介護保険外サービス計画を作成し、介護保険外サービス計画作成後も当該計画の実施状況の把握に努めます。</t>
    <rPh sb="12" eb="14">
      <t>キボウ</t>
    </rPh>
    <rPh sb="14" eb="15">
      <t>オヨ</t>
    </rPh>
    <phoneticPr fontId="3"/>
  </si>
  <si>
    <t>　介護保険外サービス計画には、在宅における生活の継続等の目標や、当該目標を達成するための具体的なサービス内容等を記載します。</t>
    <rPh sb="32" eb="34">
      <t>トウガイ</t>
    </rPh>
    <phoneticPr fontId="3"/>
  </si>
  <si>
    <t>　介護保険外サービス計画は、既に居宅サービス計画が作成されている場合は、当該居宅サービス計画の内容に沿って作成します。</t>
    <rPh sb="14" eb="15">
      <t>スデ</t>
    </rPh>
    <rPh sb="36" eb="38">
      <t>トウガイ</t>
    </rPh>
    <rPh sb="38" eb="40">
      <t>キョタク</t>
    </rPh>
    <rPh sb="44" eb="46">
      <t>ケイカク</t>
    </rPh>
    <phoneticPr fontId="3"/>
  </si>
  <si>
    <t>　乙は、次のいずれかに該当する場合には、第１条に規定する介護サポートサービスの目的に従い、介護サポート計画の変更を行います。</t>
    <phoneticPr fontId="3"/>
  </si>
  <si>
    <t>甲の心身の状況、その置かれている環境等の変化により当該介護保険外サービス計画を変更する必要がある場合</t>
  </si>
  <si>
    <t>甲が介護サポートサービスの内容や提供方法等の変更を希望する場合</t>
    <phoneticPr fontId="3"/>
  </si>
  <si>
    <t>　前項の変更に際して、居宅サービス計画の変更が必要となる場合は、乙は、速やかに介護支援専門員に連絡するなど必要な援助を行います。</t>
    <rPh sb="39" eb="41">
      <t>カイゴ</t>
    </rPh>
    <rPh sb="41" eb="43">
      <t>シエン</t>
    </rPh>
    <rPh sb="43" eb="45">
      <t>センモン</t>
    </rPh>
    <rPh sb="45" eb="46">
      <t>イン</t>
    </rPh>
    <phoneticPr fontId="3"/>
  </si>
  <si>
    <t>　乙は、介護保険外サービス計画を作成し又は変更した際には、これを甲及び甲の家族又は甲の後見人に対し説明し、甲の同意を得るものとします。</t>
    <rPh sb="35" eb="36">
      <t>コウ</t>
    </rPh>
    <rPh sb="53" eb="54">
      <t>コウ</t>
    </rPh>
    <phoneticPr fontId="3"/>
  </si>
  <si>
    <t>（介護サポートサービスの内容及びその提供）</t>
    <phoneticPr fontId="3"/>
  </si>
  <si>
    <t>　乙は、介護保険外サービス計画に沿って、サービスを提供します。</t>
  </si>
  <si>
    <t>　乙は、甲に対する介護サポートサービスの実施状況等に関する記録を整備し、その完結の日から５年間保存しなければなりません。</t>
    <rPh sb="6" eb="7">
      <t>タイ</t>
    </rPh>
    <phoneticPr fontId="3"/>
  </si>
  <si>
    <t>　甲に要介護認定が下りなかった場合の利用料金については、保険外通所介護サービス費用に準じます。</t>
    <rPh sb="1" eb="2">
      <t>コウ</t>
    </rPh>
    <rPh sb="3" eb="4">
      <t>ヨウ</t>
    </rPh>
    <rPh sb="4" eb="6">
      <t>カイゴ</t>
    </rPh>
    <rPh sb="6" eb="8">
      <t>ニンテイ</t>
    </rPh>
    <rPh sb="9" eb="10">
      <t>オ</t>
    </rPh>
    <rPh sb="15" eb="17">
      <t>バアイ</t>
    </rPh>
    <rPh sb="18" eb="20">
      <t>リヨウ</t>
    </rPh>
    <rPh sb="20" eb="22">
      <t>リョウキン</t>
    </rPh>
    <rPh sb="28" eb="30">
      <t>ホケン</t>
    </rPh>
    <rPh sb="30" eb="31">
      <t>ガイ</t>
    </rPh>
    <rPh sb="31" eb="35">
      <t>ツウショカイゴ</t>
    </rPh>
    <rPh sb="39" eb="41">
      <t>ヒヨウ</t>
    </rPh>
    <rPh sb="42" eb="43">
      <t>ジュン</t>
    </rPh>
    <phoneticPr fontId="3"/>
  </si>
  <si>
    <r>
      <t>　乙は、甲に対して介護サポートサービスを提供するに当たっては、居宅介護支援事業者</t>
    </r>
    <r>
      <rPr>
        <sz val="12"/>
        <rFont val="ＭＳ 明朝"/>
        <family val="1"/>
        <charset val="128"/>
      </rPr>
      <t>その他保健医療サービス又は福祉サービスを提供する者との密接な連携に努めます。</t>
    </r>
    <r>
      <rPr>
        <strike/>
        <sz val="12"/>
        <rFont val="ＭＳ 明朝"/>
        <family val="1"/>
        <charset val="128"/>
      </rPr>
      <t/>
    </r>
    <phoneticPr fontId="3"/>
  </si>
  <si>
    <t>　甲、甲の家族及び甲の後見人は、乙が甲のため介護サポートサービスを提供するにあたり、可能な限り乙に協力しなければなりません。</t>
    <rPh sb="3" eb="4">
      <t>コウ</t>
    </rPh>
    <phoneticPr fontId="3"/>
  </si>
  <si>
    <t>　乙は、苦情対応の責任者及びその連絡先を明らかにし、乙が提供した介護サポートサービスについて甲、甲の家族又は甲の後見人から苦情の申立てがある場合は、迅速かつ誠実に必要な対応を行います。</t>
  </si>
  <si>
    <t>虐待を防止するための従業者に対する研修の実施</t>
  </si>
  <si>
    <t>利用者及びその家族からの苦情対応体制の整備</t>
  </si>
  <si>
    <t>その他虐待防止のために必要な措置</t>
  </si>
  <si>
    <t>　乙は、サービス提供中に、当該事業所従業者又は養護者（利用者の家族等高齢者を現に養護する者）による虐待を受けたと思われる利用者を発見した場合は、速やかに、これを市区町村に通報します。</t>
  </si>
  <si>
    <t>　乙は、サービス提供にあたり身体的拘束その他甲の行動を制限する行為を行いません。但し、甲又は他の利用者等の生命又は身体を保護するため緊急やむを得ない場合は、この限りではありません。</t>
  </si>
  <si>
    <t>　前項ただし書きの規定に基づき身体的拘束等の行為を行った場合には、乙は、直ちに、その日時、態様、甲の心身の状況、緊急やむを得なかった理由、当該行為が必要と判断した職員等及び当該行為を行った職員等の氏名その他必要な事項について、サービス提供記録等に記録します。</t>
  </si>
  <si>
    <t>　乙は、現に介護サポートサービスの提供を行っているときに甲に容態の急変が生じた場合その他必要な場合は、速やかに甲の主治医に連絡を取る等、必要な対応を講じます。</t>
    <rPh sb="6" eb="8">
      <t>カイゴ</t>
    </rPh>
    <phoneticPr fontId="3"/>
  </si>
  <si>
    <t>　乙が提供する介護サポートサービスの利用料その他の費用は、介護サポートサービス重要事項説明書に記載したとおりです。</t>
    <rPh sb="7" eb="9">
      <t>カイゴ</t>
    </rPh>
    <rPh sb="29" eb="31">
      <t>カイゴ</t>
    </rPh>
    <phoneticPr fontId="3"/>
  </si>
  <si>
    <t>　甲は、サービスの対価として前項の費用の額を元に月毎に算定された金額を乙の請求に従って乙に支払います。</t>
    <rPh sb="32" eb="34">
      <t>キンガク</t>
    </rPh>
    <rPh sb="35" eb="36">
      <t>オツ</t>
    </rPh>
    <rPh sb="37" eb="39">
      <t>セイキュウ</t>
    </rPh>
    <rPh sb="40" eb="41">
      <t>シタガ</t>
    </rPh>
    <phoneticPr fontId="3"/>
  </si>
  <si>
    <t>　乙は、提供する介護サポートサービスの内容及び利用料金を甲に説明し、甲の同意を得ます。</t>
    <rPh sb="28" eb="29">
      <t>コウ</t>
    </rPh>
    <phoneticPr fontId="3"/>
  </si>
  <si>
    <t>おむつ代、リハビリパンツ代、パット代</t>
    <phoneticPr fontId="3"/>
  </si>
  <si>
    <t>介護サポートサービスの中で提供される便宜のうち、日常生活においても通常必要となるものに係わる費用であって、甲に負担させることが適当と認められる費用</t>
    <phoneticPr fontId="3"/>
  </si>
  <si>
    <t>　乙は、甲が正当な理由で介護サポートサービスの利用をキャンセルした場合は、キャンセル料の支払いを求めないものとします。</t>
    <rPh sb="12" eb="14">
      <t>カイゴ</t>
    </rPh>
    <phoneticPr fontId="3"/>
  </si>
  <si>
    <t>　乙は、介護サポートサービスの利用料及びその他の費用の額を変更しようとする場合は、１ヶ月前までに甲に対し文書により通知し、変更の申し出を行います。</t>
    <rPh sb="4" eb="6">
      <t>カイゴ</t>
    </rPh>
    <rPh sb="43" eb="44">
      <t>ゲツ</t>
    </rPh>
    <phoneticPr fontId="3"/>
  </si>
  <si>
    <t>（利用者負担額の滞納）</t>
  </si>
  <si>
    <t>　甲が正当な理由なく乙に支払うべき利用料、その他の費用の額の全部又は一部を２月以上滞納した場合は、乙は、３０日以上の期間を定めて、期間内に滞納額の全額の支払いがないときは、この契約を解除する旨の催告をすることができます。</t>
    <rPh sb="10" eb="11">
      <t>オツ</t>
    </rPh>
    <rPh sb="12" eb="14">
      <t>シハラ</t>
    </rPh>
    <rPh sb="19" eb="20">
      <t>リョウ</t>
    </rPh>
    <rPh sb="23" eb="24">
      <t>ホカ</t>
    </rPh>
    <rPh sb="25" eb="27">
      <t>ヒヨウ</t>
    </rPh>
    <rPh sb="28" eb="29">
      <t>ガク</t>
    </rPh>
    <rPh sb="30" eb="32">
      <t>ゼンブ</t>
    </rPh>
    <rPh sb="32" eb="33">
      <t>マタ</t>
    </rPh>
    <rPh sb="34" eb="36">
      <t>イチブ</t>
    </rPh>
    <rPh sb="65" eb="67">
      <t>キカン</t>
    </rPh>
    <rPh sb="67" eb="68">
      <t>ナイ</t>
    </rPh>
    <rPh sb="69" eb="72">
      <t>タイノウガク</t>
    </rPh>
    <rPh sb="73" eb="75">
      <t>ゼンガク</t>
    </rPh>
    <rPh sb="76" eb="78">
      <t>シハラ</t>
    </rPh>
    <phoneticPr fontId="3"/>
  </si>
  <si>
    <t>　前項の催告をしたときは、乙は、介護支援専門員と、甲の日常生活を維持する見地から居宅サービス計画の変更、介護保険外の公的サービスの利用について必要な協議を行うものとします。</t>
    <rPh sb="16" eb="18">
      <t>カイゴ</t>
    </rPh>
    <rPh sb="18" eb="20">
      <t>シエン</t>
    </rPh>
    <rPh sb="20" eb="22">
      <t>センモン</t>
    </rPh>
    <rPh sb="22" eb="23">
      <t>イン</t>
    </rPh>
    <phoneticPr fontId="3"/>
  </si>
  <si>
    <t>　乙は、前項の規定により解除に至るまでは、滞納を理由として介護サポートサービスの提供を拒むことはできません。</t>
    <phoneticPr fontId="3"/>
  </si>
  <si>
    <t>　乙及びその従業員は、サービス担当者会議等において、又は甲の家族の個人情報を用いる場合は甲又は当該家族の同意を、甲の後見人の個人情報を用いる場合は後見人の同意を得なければ、使用することができません。</t>
  </si>
  <si>
    <t>※但し、乙が認める場合を除きます。</t>
    <rPh sb="1" eb="2">
      <t>タダ</t>
    </rPh>
    <rPh sb="4" eb="5">
      <t>オツ</t>
    </rPh>
    <rPh sb="6" eb="7">
      <t>ミト</t>
    </rPh>
    <rPh sb="9" eb="11">
      <t>バアイ</t>
    </rPh>
    <rPh sb="12" eb="13">
      <t>ノゾ</t>
    </rPh>
    <phoneticPr fontId="3"/>
  </si>
  <si>
    <t>　乙は、介護サポートサービスの提供にあたって、事故が発生した場合には、速やかに甲の家族及び甲の後見人に連絡を行うとともに、必要な措置を講じます。</t>
    <rPh sb="4" eb="6">
      <t>カイゴ</t>
    </rPh>
    <phoneticPr fontId="3"/>
  </si>
  <si>
    <t>　乙は、甲に対する通所介護サービスの提供にあたって、甲又は甲の家族の生命・身体・財産に損害が発生した場合は、速やかに甲又は甲の家族に対して損害を賠償します。但し、乙に故意、過失がない場合はこの限りではありません。</t>
  </si>
  <si>
    <t>　第１項の事故が発生した場合、内容によっては基準に基づき、保険者への報告を行います。</t>
    <rPh sb="29" eb="32">
      <t>ホケンシャ</t>
    </rPh>
    <phoneticPr fontId="3"/>
  </si>
  <si>
    <t>　甲は、代理人を選任してこの契約を締結させることができ、又、契約に定める権利の行使と義務の履行を代理して行わせることができます。</t>
    <phoneticPr fontId="3"/>
  </si>
  <si>
    <t>　この契約に起因する紛争に関して訴訟の必要が生じたときは、事業者の本店所在地を管轄する地方裁判所を第一審の専属的合意管轄裁判所とします。</t>
    <rPh sb="31" eb="32">
      <t>シャ</t>
    </rPh>
    <rPh sb="33" eb="35">
      <t>ホンテン</t>
    </rPh>
    <rPh sb="53" eb="56">
      <t>センゾクテキ</t>
    </rPh>
    <rPh sb="56" eb="58">
      <t>ゴウイ</t>
    </rPh>
    <phoneticPr fontId="3"/>
  </si>
  <si>
    <t>　この契約に定めのない事項については、関係法令を遵守し、甲乙の協議により定めます。</t>
    <phoneticPr fontId="3"/>
  </si>
  <si>
    <t>介護サポートサービス重要事項説明書</t>
    <phoneticPr fontId="3"/>
  </si>
  <si>
    <t>１　通所介護事業者（法人）の概要</t>
    <phoneticPr fontId="3"/>
  </si>
  <si>
    <t>　（１）　事業所名称及び所在地</t>
    <rPh sb="12" eb="15">
      <t>ショザイチ</t>
    </rPh>
    <phoneticPr fontId="3"/>
  </si>
  <si>
    <t>　（２）　営業日</t>
    <phoneticPr fontId="3"/>
  </si>
  <si>
    <t>２４時間</t>
    <rPh sb="2" eb="4">
      <t>ジカン</t>
    </rPh>
    <phoneticPr fontId="3"/>
  </si>
  <si>
    <t>　（１）　介護保険給付対象外サービス</t>
    <rPh sb="13" eb="14">
      <t>ガイ</t>
    </rPh>
    <phoneticPr fontId="3"/>
  </si>
  <si>
    <t>費　用</t>
    <rPh sb="0" eb="1">
      <t>ヒ</t>
    </rPh>
    <rPh sb="2" eb="3">
      <t>ヨウ</t>
    </rPh>
    <phoneticPr fontId="3"/>
  </si>
  <si>
    <t>時 間 外
サービス</t>
    <rPh sb="0" eb="1">
      <t>トキ</t>
    </rPh>
    <rPh sb="2" eb="3">
      <t>アイダ</t>
    </rPh>
    <rPh sb="4" eb="5">
      <t>ガイ</t>
    </rPh>
    <phoneticPr fontId="3"/>
  </si>
  <si>
    <t>（サービス提供時間前後の利用にかかる
合計時間が６０分以上で発生）</t>
    <phoneticPr fontId="3"/>
  </si>
  <si>
    <t>朝　　食
サービス</t>
    <rPh sb="0" eb="1">
      <t>アサ</t>
    </rPh>
    <rPh sb="3" eb="4">
      <t>ショク</t>
    </rPh>
    <phoneticPr fontId="3"/>
  </si>
  <si>
    <t>時間外サービスを利用中の朝食提供。栄養バランスの取れた温かい食事を摂っていただけます。</t>
    <phoneticPr fontId="3"/>
  </si>
  <si>
    <t>保険外昼食
サービス</t>
    <rPh sb="0" eb="2">
      <t>ホケン</t>
    </rPh>
    <rPh sb="2" eb="3">
      <t>ガイ</t>
    </rPh>
    <rPh sb="3" eb="5">
      <t>チュウショク</t>
    </rPh>
    <phoneticPr fontId="3"/>
  </si>
  <si>
    <t>保険外通所介護サービスを利用中の昼食提供。栄養バランスの取れた温かい食事を摂っていただけます。</t>
    <phoneticPr fontId="3"/>
  </si>
  <si>
    <t>夕　　食
サービス</t>
    <rPh sb="0" eb="1">
      <t>ユウ</t>
    </rPh>
    <rPh sb="3" eb="4">
      <t>ショク</t>
    </rPh>
    <phoneticPr fontId="3"/>
  </si>
  <si>
    <t>時間外サービスを利用中の夕食提供。栄養バランスの取れた温かい食事を摂っていただけます。</t>
    <phoneticPr fontId="3"/>
  </si>
  <si>
    <t>保険外おむつ
サービス</t>
    <rPh sb="0" eb="2">
      <t>ホケン</t>
    </rPh>
    <rPh sb="2" eb="3">
      <t>ガイ</t>
    </rPh>
    <phoneticPr fontId="3"/>
  </si>
  <si>
    <t>おむつ</t>
  </si>
  <si>
    <t>リハビリパンツ</t>
  </si>
  <si>
    <t>←マスターを参照</t>
    <rPh sb="6" eb="8">
      <t>サンショウ</t>
    </rPh>
    <phoneticPr fontId="3"/>
  </si>
  <si>
    <t>パット</t>
  </si>
  <si>
    <t>保 険 外
通所介護
サービス</t>
    <rPh sb="0" eb="1">
      <t>ホ</t>
    </rPh>
    <rPh sb="2" eb="3">
      <t>ケン</t>
    </rPh>
    <rPh sb="4" eb="5">
      <t>ガイ</t>
    </rPh>
    <rPh sb="6" eb="8">
      <t>ツウショ</t>
    </rPh>
    <rPh sb="8" eb="10">
      <t>カイゴ</t>
    </rPh>
    <phoneticPr fontId="3"/>
  </si>
  <si>
    <t>要介護１～２　　</t>
    <phoneticPr fontId="3"/>
  </si>
  <si>
    <t>要介護３～５</t>
    <phoneticPr fontId="3"/>
  </si>
  <si>
    <t>夜　　間
サポート
サービス</t>
    <rPh sb="0" eb="1">
      <t>ヨル</t>
    </rPh>
    <rPh sb="3" eb="4">
      <t>アイダ</t>
    </rPh>
    <phoneticPr fontId="3"/>
  </si>
  <si>
    <t>1,２００円/回</t>
    <rPh sb="5" eb="6">
      <t>エン</t>
    </rPh>
    <rPh sb="7" eb="8">
      <t>カイ</t>
    </rPh>
    <phoneticPr fontId="3"/>
  </si>
  <si>
    <t>付き添い
サービス</t>
    <rPh sb="0" eb="1">
      <t>ツ</t>
    </rPh>
    <rPh sb="2" eb="3">
      <t>ソ</t>
    </rPh>
    <phoneticPr fontId="3"/>
  </si>
  <si>
    <t>主にご家庭で通院介助ができない場合、代行して通院介助を行います。
※ただし、公共の交通機関もしくは介護タクシーを使用します。（別途、実費相当額を徴収いたします。）</t>
    <phoneticPr fontId="3"/>
  </si>
  <si>
    <t>（付き添いサービスの利用時間が
６０分までの場合に発生）</t>
    <rPh sb="1" eb="2">
      <t>ツ</t>
    </rPh>
    <rPh sb="3" eb="4">
      <t>ソ</t>
    </rPh>
    <rPh sb="10" eb="12">
      <t>リヨウ</t>
    </rPh>
    <rPh sb="12" eb="14">
      <t>ジカン</t>
    </rPh>
    <rPh sb="22" eb="24">
      <t>バアイ</t>
    </rPh>
    <phoneticPr fontId="3"/>
  </si>
  <si>
    <t>　（２）　利用料等のお支払方法</t>
    <phoneticPr fontId="3"/>
  </si>
  <si>
    <t>４　サービス内容に関する苦情等相談窓口</t>
    <phoneticPr fontId="3"/>
  </si>
  <si>
    <t>当 事 業 所
お　客　様
相 談 窓 口</t>
    <rPh sb="0" eb="1">
      <t>トウ</t>
    </rPh>
    <rPh sb="2" eb="3">
      <t>コト</t>
    </rPh>
    <rPh sb="4" eb="5">
      <t>ギョウ</t>
    </rPh>
    <rPh sb="6" eb="7">
      <t>ショ</t>
    </rPh>
    <rPh sb="10" eb="11">
      <t>キャク</t>
    </rPh>
    <rPh sb="12" eb="13">
      <t>サマ</t>
    </rPh>
    <rPh sb="14" eb="15">
      <t>ショウ</t>
    </rPh>
    <rPh sb="16" eb="17">
      <t>ダン</t>
    </rPh>
    <rPh sb="18" eb="19">
      <t>マド</t>
    </rPh>
    <rPh sb="20" eb="21">
      <t>クチ</t>
    </rPh>
    <phoneticPr fontId="3"/>
  </si>
  <si>
    <t>５　事故発生時における対応方法</t>
    <phoneticPr fontId="3"/>
  </si>
  <si>
    <t>　事業者は、介護サポートサービスの提供にあたって、事故が発生した場合には、速やかに利用者家族に連絡を行うとともに、利用者に対して応急措置、医療機関への搬送等必要な措置を講じます。発生した事故は記録に残し、内容によっては基準に基づき、指定権者、居宅介護支援事業所への報告を行います。</t>
    <phoneticPr fontId="3"/>
  </si>
  <si>
    <t>６　緊急時等における対応方法</t>
    <phoneticPr fontId="3"/>
  </si>
  <si>
    <t>　サービス提供中に病状の急変などがあった場合は、救急隊及び契約後に記入いただく「緊急事態に対応するための連絡カード」に記載のある利用者の主治医、緊急事態連絡先、介護支援専門員等へ連絡をします。</t>
    <rPh sb="24" eb="27">
      <t>キュウキュウタイ</t>
    </rPh>
    <rPh sb="27" eb="28">
      <t>オヨ</t>
    </rPh>
    <rPh sb="29" eb="31">
      <t>ケイヤク</t>
    </rPh>
    <rPh sb="31" eb="32">
      <t>ゴ</t>
    </rPh>
    <rPh sb="33" eb="35">
      <t>キニュウ</t>
    </rPh>
    <rPh sb="40" eb="42">
      <t>キンキュウ</t>
    </rPh>
    <rPh sb="42" eb="44">
      <t>ジタイ</t>
    </rPh>
    <rPh sb="45" eb="47">
      <t>タイオウ</t>
    </rPh>
    <rPh sb="52" eb="54">
      <t>レンラク</t>
    </rPh>
    <rPh sb="59" eb="61">
      <t>キサイ</t>
    </rPh>
    <rPh sb="68" eb="71">
      <t>シュジイ</t>
    </rPh>
    <rPh sb="72" eb="74">
      <t>キンキュウ</t>
    </rPh>
    <rPh sb="74" eb="76">
      <t>ジタイ</t>
    </rPh>
    <rPh sb="76" eb="79">
      <t>レンラクサキ</t>
    </rPh>
    <rPh sb="80" eb="82">
      <t>カイゴ</t>
    </rPh>
    <rPh sb="82" eb="84">
      <t>シエン</t>
    </rPh>
    <rPh sb="84" eb="87">
      <t>センモンイン</t>
    </rPh>
    <phoneticPr fontId="3"/>
  </si>
  <si>
    <t>７　非常災害時の対策</t>
    <phoneticPr fontId="3"/>
  </si>
  <si>
    <t>８　高齢者虐待防止について</t>
    <phoneticPr fontId="3"/>
  </si>
  <si>
    <t>研修等を通じて、従業者の人権意識の向上や知識、技術の向上に努めます。</t>
    <phoneticPr fontId="3"/>
  </si>
  <si>
    <t>個別支援計画の作成など適切な支援の実施に努めます。</t>
    <phoneticPr fontId="3"/>
  </si>
  <si>
    <t>従業者が支援にあたっての悩みや苦労を相談できる体制を整えるほか、従業者が利用者等の権利擁護に取り組める環境の整備に努めます。</t>
    <phoneticPr fontId="3"/>
  </si>
  <si>
    <t>９　身体的拘束等について</t>
    <rPh sb="4" eb="5">
      <t>テキ</t>
    </rPh>
    <rPh sb="7" eb="8">
      <t>トウ</t>
    </rPh>
    <phoneticPr fontId="3"/>
  </si>
  <si>
    <t>１０　ハラスメント防止対策について</t>
    <rPh sb="9" eb="11">
      <t>ボウシ</t>
    </rPh>
    <rPh sb="11" eb="13">
      <t>タイサク</t>
    </rPh>
    <phoneticPr fontId="3"/>
  </si>
  <si>
    <t>１１　サービス利用に当たっての留意事項</t>
    <phoneticPr fontId="3"/>
  </si>
  <si>
    <t>１２　秘密保持等の体制及び個人情報に関する基本方針</t>
    <phoneticPr fontId="3"/>
  </si>
  <si>
    <t>介護保険外サービス計画書作成にあたり、ケアカンファレンス、職員会議等の実施のため</t>
    <rPh sb="11" eb="12">
      <t>ショ</t>
    </rPh>
    <phoneticPr fontId="3"/>
  </si>
  <si>
    <t>　当事業者は、介護サポート契約書及び重要事項説明書に基づいて、介護サポートのサービス内容及び重要事項の説明をしました。</t>
    <rPh sb="21" eb="23">
      <t>カイゴ</t>
    </rPh>
    <phoneticPr fontId="3"/>
  </si>
  <si>
    <t>年　 　月　 　日</t>
    <phoneticPr fontId="3"/>
  </si>
  <si>
    <t>　私は、介護サポート契約書及び重要事項説明書に基づいて、介護サポートのサービス内容及び重要事項の説明を受け、同意しました。</t>
    <phoneticPr fontId="3"/>
  </si>
  <si>
    <t>個人情報等の使用に係る同意書</t>
    <rPh sb="4" eb="5">
      <t>トウ</t>
    </rPh>
    <phoneticPr fontId="43"/>
  </si>
  <si>
    <t>管理者　殿</t>
    <rPh sb="0" eb="2">
      <t>カンリ</t>
    </rPh>
    <rPh sb="2" eb="3">
      <t>シャ</t>
    </rPh>
    <rPh sb="4" eb="5">
      <t>ドノ</t>
    </rPh>
    <phoneticPr fontId="3"/>
  </si>
  <si>
    <t>　私自身及び家族、代理人の個人情報を上記利用目的の必要最低限の範囲内で使用、提供、収集を行うことについて、下記の通り同意致します。</t>
    <rPh sb="9" eb="12">
      <t>ダイリニン</t>
    </rPh>
    <rPh sb="18" eb="20">
      <t>ジョウキ</t>
    </rPh>
    <rPh sb="53" eb="55">
      <t>カキ</t>
    </rPh>
    <rPh sb="56" eb="57">
      <t>トオ</t>
    </rPh>
    <phoneticPr fontId="23"/>
  </si>
  <si>
    <t xml:space="preserve">記 </t>
  </si>
  <si>
    <t>１．利用目的</t>
    <phoneticPr fontId="23"/>
  </si>
  <si>
    <t>介護計画書作成にあたり、ケアカンファレンス、職員会議の実施のため</t>
    <phoneticPr fontId="3"/>
  </si>
  <si>
    <t>居宅介護支援事業者、医療機関、介護サービス事業者、福祉事業者等との連携（サービス担当者会議）、照会への回答のため</t>
    <phoneticPr fontId="3"/>
  </si>
  <si>
    <t>利用の有無、利用時の様子に関する家族等への心身状況説明のため</t>
  </si>
  <si>
    <t>介護事故、緊急時等の対応及び、報告のため</t>
    <rPh sb="10" eb="12">
      <t>タイオウ</t>
    </rPh>
    <rPh sb="12" eb="13">
      <t>オヨ</t>
    </rPh>
    <phoneticPr fontId="23"/>
  </si>
  <si>
    <t>介護保険事務（請求処理、会計処理等）</t>
    <phoneticPr fontId="23"/>
  </si>
  <si>
    <t>（６）</t>
  </si>
  <si>
    <t>損害賠償保険などに係る保険会社等への相談または届出等</t>
    <phoneticPr fontId="23"/>
  </si>
  <si>
    <t>（７）</t>
  </si>
  <si>
    <t>行政等外部監査機関、評価機関等への情報提供</t>
    <phoneticPr fontId="23"/>
  </si>
  <si>
    <t>（８）</t>
  </si>
  <si>
    <t>上記各号に関わらず、緊急を要する時の連絡等の場合</t>
    <phoneticPr fontId="23"/>
  </si>
  <si>
    <t>２．利用期間　　　</t>
    <phoneticPr fontId="23"/>
  </si>
  <si>
    <t>介護サービス提供期間及び契約期間</t>
    <phoneticPr fontId="3"/>
  </si>
  <si>
    <t>３．利用条件</t>
    <rPh sb="4" eb="6">
      <t>ジョウケン</t>
    </rPh>
    <phoneticPr fontId="23"/>
  </si>
  <si>
    <t>個人情報の提供は必要最低限とし、サービス提供に関わる目的以外で使用いたしません。</t>
    <phoneticPr fontId="23"/>
  </si>
  <si>
    <t>また、利用者とのサービス利用に関わる契約の締結からサービス終了後においても第三者に漏らすことはございません。個人情報に関する基本方針に基づき取扱いを行います。</t>
  </si>
  <si>
    <t>項 目</t>
    <phoneticPr fontId="43"/>
  </si>
  <si>
    <t xml:space="preserve"> 使用および対応 </t>
    <phoneticPr fontId="43"/>
  </si>
  <si>
    <t xml:space="preserve">同意欄 </t>
    <phoneticPr fontId="43"/>
  </si>
  <si>
    <t>利用者</t>
  </si>
  <si>
    <t>家族</t>
  </si>
  <si>
    <t>利用者・家族等の個人情報</t>
    <rPh sb="6" eb="7">
      <t>トウ</t>
    </rPh>
    <rPh sb="8" eb="10">
      <t>コジン</t>
    </rPh>
    <rPh sb="10" eb="12">
      <t>ジョウホウ</t>
    </rPh>
    <phoneticPr fontId="43"/>
  </si>
  <si>
    <t>上記利用目的の（１）～（８）の内容に基づく、関係機関等への個人情報の使用、提供、収集</t>
    <rPh sb="0" eb="2">
      <t>ジョウキ</t>
    </rPh>
    <rPh sb="2" eb="4">
      <t>リヨウ</t>
    </rPh>
    <rPh sb="4" eb="6">
      <t>モクテキ</t>
    </rPh>
    <rPh sb="15" eb="17">
      <t>ナイヨウ</t>
    </rPh>
    <rPh sb="18" eb="19">
      <t>モト</t>
    </rPh>
    <rPh sb="22" eb="24">
      <t>カンケイ</t>
    </rPh>
    <rPh sb="24" eb="26">
      <t>キカン</t>
    </rPh>
    <rPh sb="26" eb="27">
      <t>トウ</t>
    </rPh>
    <rPh sb="29" eb="31">
      <t>コジン</t>
    </rPh>
    <rPh sb="31" eb="33">
      <t>ジョウホウ</t>
    </rPh>
    <rPh sb="34" eb="36">
      <t>シヨウ</t>
    </rPh>
    <rPh sb="37" eb="39">
      <t>テイキョウ</t>
    </rPh>
    <rPh sb="40" eb="42">
      <t>シュウシュウ</t>
    </rPh>
    <phoneticPr fontId="43"/>
  </si>
  <si>
    <t>する・しない</t>
    <phoneticPr fontId="43"/>
  </si>
  <si>
    <t>事業所内での氏名等の掲示</t>
    <rPh sb="0" eb="2">
      <t>ジギョウ</t>
    </rPh>
    <rPh sb="2" eb="3">
      <t>ショ</t>
    </rPh>
    <phoneticPr fontId="43"/>
  </si>
  <si>
    <t>玄関等の当日利用者氏名の掲示</t>
    <rPh sb="0" eb="2">
      <t>ゲンカン</t>
    </rPh>
    <rPh sb="2" eb="3">
      <t>トウ</t>
    </rPh>
    <rPh sb="4" eb="6">
      <t>トウジツ</t>
    </rPh>
    <rPh sb="9" eb="11">
      <t>シメイ</t>
    </rPh>
    <phoneticPr fontId="43"/>
  </si>
  <si>
    <t>展示作品等への氏名等の表示</t>
    <phoneticPr fontId="43"/>
  </si>
  <si>
    <t>写真等（画像・動画含む）の取扱い</t>
    <phoneticPr fontId="43"/>
  </si>
  <si>
    <t>行事スナップ等の写真等の撮影</t>
    <phoneticPr fontId="43"/>
  </si>
  <si>
    <t>事業所内での掲示、広報誌等への掲載</t>
    <rPh sb="0" eb="3">
      <t>ジギョウショ</t>
    </rPh>
    <rPh sb="3" eb="4">
      <t>ナイ</t>
    </rPh>
    <rPh sb="6" eb="8">
      <t>ケイジ</t>
    </rPh>
    <phoneticPr fontId="43"/>
  </si>
  <si>
    <t>ホームページ、SNS等での掲載</t>
    <rPh sb="10" eb="11">
      <t>トウ</t>
    </rPh>
    <rPh sb="13" eb="15">
      <t>ケイサイ</t>
    </rPh>
    <phoneticPr fontId="43"/>
  </si>
  <si>
    <t>○をつける</t>
    <phoneticPr fontId="43"/>
  </si>
  <si>
    <t>撮影された写真掲載</t>
    <rPh sb="0" eb="2">
      <t>サツエイ</t>
    </rPh>
    <rPh sb="5" eb="7">
      <t>シャシン</t>
    </rPh>
    <rPh sb="7" eb="9">
      <t>ケイサイ</t>
    </rPh>
    <phoneticPr fontId="43"/>
  </si>
  <si>
    <t>写真を加工し、個人が特定出来ない状態</t>
    <phoneticPr fontId="43"/>
  </si>
  <si>
    <t>後姿や身体の一部等、個人が特定出来ない状態</t>
    <phoneticPr fontId="43"/>
  </si>
  <si>
    <t>雑誌・新聞・ＴＶ取材等への協力</t>
    <phoneticPr fontId="43"/>
  </si>
  <si>
    <t xml:space="preserve">◇ 全項目について、同意欄に同意の意志（する・しない）を○印でご記入下さい。 </t>
  </si>
  <si>
    <t>年</t>
    <rPh sb="0" eb="1">
      <t>ネン</t>
    </rPh>
    <phoneticPr fontId="43"/>
  </si>
  <si>
    <t>月</t>
    <rPh sb="0" eb="1">
      <t>ガツ</t>
    </rPh>
    <phoneticPr fontId="43"/>
  </si>
  <si>
    <t>日</t>
    <rPh sb="0" eb="1">
      <t>ニチ</t>
    </rPh>
    <phoneticPr fontId="43"/>
  </si>
  <si>
    <t>　　　利用者</t>
  </si>
  <si>
    <t>氏名</t>
    <rPh sb="0" eb="2">
      <t>シメイ</t>
    </rPh>
    <phoneticPr fontId="23"/>
  </si>
  <si>
    <t>　　　家族代表</t>
    <rPh sb="5" eb="7">
      <t>ダイヒョウ</t>
    </rPh>
    <phoneticPr fontId="23"/>
  </si>
  <si>
    <t>　　　代筆者（代理人）</t>
    <rPh sb="3" eb="6">
      <t>ダイヒツシャ</t>
    </rPh>
    <rPh sb="7" eb="10">
      <t>ダイリニン</t>
    </rPh>
    <phoneticPr fontId="23"/>
  </si>
  <si>
    <t>ｈ</t>
    <phoneticPr fontId="3"/>
  </si>
  <si>
    <t>緊急事態に対応するための連絡カード</t>
    <rPh sb="0" eb="2">
      <t>キンキュウ</t>
    </rPh>
    <rPh sb="2" eb="4">
      <t>ジタイ</t>
    </rPh>
    <rPh sb="5" eb="7">
      <t>タイオウ</t>
    </rPh>
    <rPh sb="12" eb="14">
      <t>レンラク</t>
    </rPh>
    <phoneticPr fontId="23"/>
  </si>
  <si>
    <t>☆</t>
    <phoneticPr fontId="23"/>
  </si>
  <si>
    <t>連絡カードご記入者は第１連絡者の方にお願い致します。緊急連絡先に変更があった場合は至急</t>
    <rPh sb="0" eb="2">
      <t>レンラク</t>
    </rPh>
    <rPh sb="6" eb="8">
      <t>キニュウ</t>
    </rPh>
    <rPh sb="8" eb="9">
      <t>シャ</t>
    </rPh>
    <rPh sb="10" eb="12">
      <t>ダイイチ</t>
    </rPh>
    <rPh sb="12" eb="14">
      <t>レンラク</t>
    </rPh>
    <rPh sb="14" eb="15">
      <t>シャ</t>
    </rPh>
    <rPh sb="16" eb="17">
      <t>カタ</t>
    </rPh>
    <rPh sb="19" eb="20">
      <t>ネガ</t>
    </rPh>
    <rPh sb="21" eb="22">
      <t>イタ</t>
    </rPh>
    <rPh sb="26" eb="28">
      <t>キンキュウ</t>
    </rPh>
    <rPh sb="28" eb="31">
      <t>レンラクサキ</t>
    </rPh>
    <rPh sb="32" eb="34">
      <t>ヘンコウ</t>
    </rPh>
    <rPh sb="38" eb="40">
      <t>バアイ</t>
    </rPh>
    <rPh sb="41" eb="43">
      <t>シキュウ</t>
    </rPh>
    <phoneticPr fontId="23"/>
  </si>
  <si>
    <t>初回ご利用時までにはご記入下さい。</t>
    <rPh sb="0" eb="2">
      <t>ショカイ</t>
    </rPh>
    <rPh sb="3" eb="5">
      <t>リヨウ</t>
    </rPh>
    <rPh sb="5" eb="6">
      <t>ジ</t>
    </rPh>
    <rPh sb="11" eb="13">
      <t>キニュウ</t>
    </rPh>
    <rPh sb="13" eb="14">
      <t>クダ</t>
    </rPh>
    <phoneticPr fontId="23"/>
  </si>
  <si>
    <t>　　　　令和　　年　　月 　　日現在</t>
    <rPh sb="4" eb="6">
      <t>レイワ</t>
    </rPh>
    <rPh sb="8" eb="9">
      <t>ネン</t>
    </rPh>
    <rPh sb="11" eb="12">
      <t>ガツ</t>
    </rPh>
    <rPh sb="15" eb="16">
      <t>ニチ</t>
    </rPh>
    <rPh sb="16" eb="18">
      <t>ゲンザイ</t>
    </rPh>
    <phoneticPr fontId="23"/>
  </si>
  <si>
    <t>フリガナ
利用者のお名前</t>
    <rPh sb="10" eb="12">
      <t>ナマエ</t>
    </rPh>
    <phoneticPr fontId="23"/>
  </si>
  <si>
    <t>男</t>
    <rPh sb="0" eb="1">
      <t>オトコ</t>
    </rPh>
    <phoneticPr fontId="23"/>
  </si>
  <si>
    <t>介護者の
お名前</t>
    <rPh sb="0" eb="3">
      <t>カイゴシャ</t>
    </rPh>
    <rPh sb="6" eb="8">
      <t>ナマエ</t>
    </rPh>
    <phoneticPr fontId="23"/>
  </si>
  <si>
    <t>（続柄）</t>
    <rPh sb="1" eb="3">
      <t>ツヅキガラ</t>
    </rPh>
    <phoneticPr fontId="23"/>
  </si>
  <si>
    <t>様</t>
    <rPh sb="0" eb="1">
      <t>サマ</t>
    </rPh>
    <phoneticPr fontId="3"/>
  </si>
  <si>
    <t>・</t>
    <phoneticPr fontId="23"/>
  </si>
  <si>
    <t>女</t>
    <rPh sb="0" eb="1">
      <t>オンナ</t>
    </rPh>
    <phoneticPr fontId="23"/>
  </si>
  <si>
    <t>生年月日</t>
    <rPh sb="0" eb="2">
      <t>セイネン</t>
    </rPh>
    <rPh sb="2" eb="4">
      <t>ガッピ</t>
    </rPh>
    <phoneticPr fontId="23"/>
  </si>
  <si>
    <t>大正
昭和</t>
    <rPh sb="0" eb="2">
      <t>タイショウ</t>
    </rPh>
    <rPh sb="3" eb="5">
      <t>ショウワ</t>
    </rPh>
    <phoneticPr fontId="23"/>
  </si>
  <si>
    <t>年</t>
    <rPh sb="0" eb="1">
      <t>ネン</t>
    </rPh>
    <phoneticPr fontId="23"/>
  </si>
  <si>
    <t>月</t>
    <rPh sb="0" eb="1">
      <t>ゲツ</t>
    </rPh>
    <phoneticPr fontId="23"/>
  </si>
  <si>
    <t>日</t>
    <rPh sb="0" eb="1">
      <t>ニチ</t>
    </rPh>
    <phoneticPr fontId="23"/>
  </si>
  <si>
    <t>満</t>
    <rPh sb="0" eb="1">
      <t>マン</t>
    </rPh>
    <phoneticPr fontId="23"/>
  </si>
  <si>
    <t>歳</t>
    <rPh sb="0" eb="1">
      <t>サイ</t>
    </rPh>
    <phoneticPr fontId="23"/>
  </si>
  <si>
    <t>大
昭・平</t>
    <rPh sb="0" eb="1">
      <t>オオ</t>
    </rPh>
    <rPh sb="2" eb="3">
      <t>アキラ</t>
    </rPh>
    <rPh sb="4" eb="5">
      <t>タイラ</t>
    </rPh>
    <phoneticPr fontId="23"/>
  </si>
  <si>
    <t>住  所</t>
    <rPh sb="0" eb="1">
      <t>ジュウ</t>
    </rPh>
    <rPh sb="3" eb="4">
      <t>ショ</t>
    </rPh>
    <phoneticPr fontId="23"/>
  </si>
  <si>
    <t>電話番号</t>
    <rPh sb="0" eb="2">
      <t>デンワ</t>
    </rPh>
    <rPh sb="2" eb="4">
      <t>バンゴウ</t>
    </rPh>
    <phoneticPr fontId="23"/>
  </si>
  <si>
    <t>-</t>
    <phoneticPr fontId="23"/>
  </si>
  <si>
    <t>保険証番号</t>
    <rPh sb="0" eb="3">
      <t>ホケンショウ</t>
    </rPh>
    <rPh sb="3" eb="5">
      <t>バンゴウ</t>
    </rPh>
    <phoneticPr fontId="23"/>
  </si>
  <si>
    <t>障害者手帳</t>
    <rPh sb="0" eb="3">
      <t>ショウガイシャ</t>
    </rPh>
    <rPh sb="3" eb="5">
      <t>テチョウ</t>
    </rPh>
    <phoneticPr fontId="23"/>
  </si>
  <si>
    <r>
      <t xml:space="preserve"> 有　・　無</t>
    </r>
    <r>
      <rPr>
        <sz val="10"/>
        <rFont val="ＭＳ Ｐ明朝"/>
        <family val="1"/>
        <charset val="128"/>
      </rPr>
      <t/>
    </r>
    <rPh sb="1" eb="2">
      <t>ア</t>
    </rPh>
    <rPh sb="5" eb="6">
      <t>ム</t>
    </rPh>
    <phoneticPr fontId="23"/>
  </si>
  <si>
    <t>番号</t>
    <rPh sb="0" eb="2">
      <t>バンゴウ</t>
    </rPh>
    <phoneticPr fontId="23"/>
  </si>
  <si>
    <t>既 往 症</t>
    <rPh sb="0" eb="1">
      <t>キ</t>
    </rPh>
    <rPh sb="2" eb="3">
      <t>オウ</t>
    </rPh>
    <rPh sb="4" eb="5">
      <t>ショウ</t>
    </rPh>
    <phoneticPr fontId="23"/>
  </si>
  <si>
    <t>服  薬</t>
    <rPh sb="0" eb="1">
      <t>フク</t>
    </rPh>
    <rPh sb="3" eb="4">
      <t>クスリ</t>
    </rPh>
    <phoneticPr fontId="23"/>
  </si>
  <si>
    <r>
      <t xml:space="preserve"> 有　・　無</t>
    </r>
    <r>
      <rPr>
        <sz val="10"/>
        <rFont val="ＭＳ Ｐ明朝"/>
        <family val="1"/>
        <charset val="128"/>
      </rPr>
      <t>（何のための薬ですか）</t>
    </r>
    <r>
      <rPr>
        <sz val="11"/>
        <rFont val="ＭＳ Ｐ明朝"/>
        <family val="1"/>
        <charset val="128"/>
      </rPr>
      <t xml:space="preserve">
</t>
    </r>
    <rPh sb="1" eb="2">
      <t>ア</t>
    </rPh>
    <rPh sb="5" eb="6">
      <t>ム</t>
    </rPh>
    <rPh sb="7" eb="8">
      <t>ナニ</t>
    </rPh>
    <rPh sb="12" eb="13">
      <t>クスリ</t>
    </rPh>
    <phoneticPr fontId="23"/>
  </si>
  <si>
    <t>障害などの
注意点</t>
    <rPh sb="0" eb="2">
      <t>ショウガイ</t>
    </rPh>
    <rPh sb="6" eb="9">
      <t>チュウイテン</t>
    </rPh>
    <phoneticPr fontId="23"/>
  </si>
  <si>
    <t>主治医
（病院名・科）</t>
    <rPh sb="0" eb="3">
      <t>シュジイ</t>
    </rPh>
    <rPh sb="5" eb="7">
      <t>ビョウイン</t>
    </rPh>
    <rPh sb="7" eb="8">
      <t>メイ</t>
    </rPh>
    <rPh sb="9" eb="10">
      <t>カ</t>
    </rPh>
    <phoneticPr fontId="23"/>
  </si>
  <si>
    <t>連絡先</t>
    <rPh sb="0" eb="2">
      <t>レンラク</t>
    </rPh>
    <rPh sb="2" eb="3">
      <t>サキ</t>
    </rPh>
    <phoneticPr fontId="23"/>
  </si>
  <si>
    <t>主治医
住　所</t>
    <rPh sb="0" eb="3">
      <t>シュジイ</t>
    </rPh>
    <rPh sb="4" eb="5">
      <t>ジュウ</t>
    </rPh>
    <rPh sb="6" eb="7">
      <t>ショ</t>
    </rPh>
    <phoneticPr fontId="23"/>
  </si>
  <si>
    <t>緊急事態
移送病院</t>
    <rPh sb="0" eb="2">
      <t>キンキュウ</t>
    </rPh>
    <rPh sb="2" eb="4">
      <t>ジタイ</t>
    </rPh>
    <rPh sb="5" eb="7">
      <t>イソウ</t>
    </rPh>
    <rPh sb="7" eb="9">
      <t>ビョウイン</t>
    </rPh>
    <phoneticPr fontId="23"/>
  </si>
  <si>
    <t>希 望（</t>
    <rPh sb="0" eb="1">
      <t>マレ</t>
    </rPh>
    <rPh sb="2" eb="3">
      <t>ノゾミ</t>
    </rPh>
    <phoneticPr fontId="23"/>
  </si>
  <si>
    <t>有</t>
    <rPh sb="0" eb="1">
      <t>ア</t>
    </rPh>
    <phoneticPr fontId="23"/>
  </si>
  <si>
    <t>無</t>
    <rPh sb="0" eb="1">
      <t>ナシ</t>
    </rPh>
    <phoneticPr fontId="23"/>
  </si>
  <si>
    <t>）</t>
    <phoneticPr fontId="23"/>
  </si>
  <si>
    <t>◎</t>
    <phoneticPr fontId="23"/>
  </si>
  <si>
    <t>第一連絡先はどちらにしますか・・・・</t>
    <rPh sb="0" eb="2">
      <t>ダイイチ</t>
    </rPh>
    <rPh sb="2" eb="5">
      <t>レンラクサキ</t>
    </rPh>
    <phoneticPr fontId="23"/>
  </si>
  <si>
    <t>救急車　　・　　家族　　・　　主治医</t>
    <rPh sb="0" eb="3">
      <t>キュウキュウシャ</t>
    </rPh>
    <rPh sb="15" eb="18">
      <t>シュジイ</t>
    </rPh>
    <phoneticPr fontId="23"/>
  </si>
  <si>
    <t>緊急事態連絡先の順序</t>
    <phoneticPr fontId="23"/>
  </si>
  <si>
    <t>順序</t>
    <rPh sb="0" eb="2">
      <t>ジュンジョ</t>
    </rPh>
    <phoneticPr fontId="23"/>
  </si>
  <si>
    <t>氏名（機関名）</t>
    <rPh sb="0" eb="2">
      <t>シメイ</t>
    </rPh>
    <rPh sb="3" eb="5">
      <t>キカン</t>
    </rPh>
    <rPh sb="5" eb="6">
      <t>メイ</t>
    </rPh>
    <phoneticPr fontId="23"/>
  </si>
  <si>
    <t>利用者との関係</t>
    <rPh sb="5" eb="7">
      <t>カンケイ</t>
    </rPh>
    <phoneticPr fontId="23"/>
  </si>
  <si>
    <t>住    所</t>
    <rPh sb="0" eb="1">
      <t>ジュウ</t>
    </rPh>
    <rPh sb="5" eb="6">
      <t>ショ</t>
    </rPh>
    <phoneticPr fontId="23"/>
  </si>
  <si>
    <t>１</t>
    <phoneticPr fontId="23"/>
  </si>
  <si>
    <t xml:space="preserve">フリガナ
</t>
    <phoneticPr fontId="23"/>
  </si>
  <si>
    <t>２</t>
    <phoneticPr fontId="23"/>
  </si>
  <si>
    <t>３</t>
    <phoneticPr fontId="23"/>
  </si>
  <si>
    <t>サービス利用状況：　□デイ　・　□短期　・　□ヘルパー　・　□訪問看護　・　□訪問入浴　・　□配食</t>
    <rPh sb="4" eb="6">
      <t>リヨウ</t>
    </rPh>
    <rPh sb="6" eb="8">
      <t>ジョウキョウ</t>
    </rPh>
    <rPh sb="17" eb="19">
      <t>タンキ</t>
    </rPh>
    <rPh sb="31" eb="33">
      <t>ホウモン</t>
    </rPh>
    <rPh sb="33" eb="35">
      <t>カンゴ</t>
    </rPh>
    <rPh sb="39" eb="41">
      <t>ホウモン</t>
    </rPh>
    <rPh sb="41" eb="43">
      <t>ニュウヨク</t>
    </rPh>
    <rPh sb="47" eb="48">
      <t>クバ</t>
    </rPh>
    <rPh sb="48" eb="49">
      <t>ショク</t>
    </rPh>
    <phoneticPr fontId="23"/>
  </si>
  <si>
    <t>事業所使用欄</t>
    <rPh sb="0" eb="3">
      <t>ジギョウショ</t>
    </rPh>
    <rPh sb="3" eb="5">
      <t>シヨウ</t>
    </rPh>
    <rPh sb="5" eb="6">
      <t>ラン</t>
    </rPh>
    <phoneticPr fontId="23"/>
  </si>
  <si>
    <t>受領日</t>
    <rPh sb="0" eb="3">
      <t>ジュリョウビ</t>
    </rPh>
    <phoneticPr fontId="23"/>
  </si>
  <si>
    <t>月</t>
    <rPh sb="0" eb="1">
      <t>ガツ</t>
    </rPh>
    <phoneticPr fontId="23"/>
  </si>
  <si>
    <t>受領者</t>
    <rPh sb="0" eb="2">
      <t>ジュリョウ</t>
    </rPh>
    <rPh sb="2" eb="3">
      <t>シャ</t>
    </rPh>
    <phoneticPr fontId="23"/>
  </si>
  <si>
    <t>管理者確認欄</t>
    <rPh sb="0" eb="2">
      <t>カンリ</t>
    </rPh>
    <rPh sb="2" eb="3">
      <t>シャ</t>
    </rPh>
    <rPh sb="3" eb="5">
      <t>カクニン</t>
    </rPh>
    <rPh sb="5" eb="6">
      <t>ラン</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</si>
</sst>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円&quot;"/>
    <numFmt numFmtId="177" formatCode="#,##0&quot;円&quot;"/>
    <numFmt numFmtId="178" formatCode="\▲@&quot;単&quot;&quot;位&quot;"/>
    <numFmt numFmtId="179" formatCode="\▲@&quot;円&quot;"/>
    <numFmt numFmtId="180" formatCode="\▲#,##0&quot;円&quot;"/>
    <numFmt numFmtId="181" formatCode="@&quot;単&quot;&quot;位&quot;"/>
    <numFmt numFmtId="182" formatCode="[$-F400]h:mm:ss\ AM/PM"/>
  </numFmts>
  <fonts count="60" x14ac:knownFonts="1">
    <font>
      <sz val="11"/>
      <name val="ＭＳ ゴシック"/>
      <family val="3"/>
      <charset val="128"/>
    </font>
    <font>
      <sz val="11"/>
      <name val="ＭＳ ゴシック"/>
      <family val="3"/>
      <charset val="128"/>
    </font>
    <font>
      <sz val="11"/>
      <name val="ＭＳ 明朝"/>
      <family val="1"/>
      <charset val="128"/>
    </font>
    <font>
      <sz val="6"/>
      <name val="ＭＳ ゴシック"/>
      <family val="3"/>
      <charset val="128"/>
    </font>
    <font>
      <b/>
      <sz val="36"/>
      <name val="ＭＳ 明朝"/>
      <family val="1"/>
      <charset val="128"/>
    </font>
    <font>
      <b/>
      <sz val="24"/>
      <color theme="0"/>
      <name val="ＭＳ 明朝"/>
      <family val="1"/>
      <charset val="128"/>
    </font>
    <font>
      <b/>
      <sz val="11"/>
      <color theme="0"/>
      <name val="ＭＳ 明朝"/>
      <family val="1"/>
      <charset val="128"/>
    </font>
    <font>
      <u/>
      <sz val="12"/>
      <name val="ＭＳ 明朝"/>
      <family val="1"/>
      <charset val="128"/>
    </font>
    <font>
      <b/>
      <sz val="14"/>
      <name val="ＭＳ 明朝"/>
      <family val="1"/>
      <charset val="128"/>
    </font>
    <font>
      <sz val="12"/>
      <name val="ＭＳ 明朝"/>
      <family val="1"/>
      <charset val="128"/>
    </font>
    <font>
      <sz val="12"/>
      <color rgb="FFFF0000"/>
      <name val="ＭＳ 明朝"/>
      <family val="1"/>
      <charset val="128"/>
    </font>
    <font>
      <sz val="6"/>
      <name val="游ゴシック"/>
      <family val="3"/>
      <charset val="128"/>
      <scheme val="minor"/>
    </font>
    <font>
      <sz val="10"/>
      <name val="ＭＳ 明朝"/>
      <family val="1"/>
      <charset val="128"/>
    </font>
    <font>
      <b/>
      <sz val="12"/>
      <color rgb="FFFF0000"/>
      <name val="ＭＳ 明朝"/>
      <family val="1"/>
      <charset val="128"/>
    </font>
    <font>
      <sz val="12"/>
      <color theme="1"/>
      <name val="ＭＳ 明朝"/>
      <family val="1"/>
      <charset val="128"/>
    </font>
    <font>
      <sz val="10"/>
      <color theme="1" tint="0.499984740745262"/>
      <name val="ＭＳ 明朝"/>
      <family val="1"/>
      <charset val="128"/>
    </font>
    <font>
      <b/>
      <sz val="12"/>
      <name val="ＭＳ ゴシック"/>
      <family val="3"/>
      <charset val="128"/>
    </font>
    <font>
      <sz val="12"/>
      <name val="ＭＳ ゴシック"/>
      <family val="3"/>
      <charset val="128"/>
    </font>
    <font>
      <sz val="10"/>
      <name val="ＭＳ ゴシック"/>
      <family val="3"/>
      <charset val="128"/>
    </font>
    <font>
      <sz val="12"/>
      <color rgb="FFFF0000"/>
      <name val="ＭＳ ゴシック"/>
      <family val="3"/>
      <charset val="128"/>
    </font>
    <font>
      <sz val="12"/>
      <color rgb="FFFF0000"/>
      <name val="游ゴシック"/>
      <family val="3"/>
      <charset val="128"/>
      <scheme val="minor"/>
    </font>
    <font>
      <sz val="12"/>
      <name val="游ゴシック"/>
      <family val="3"/>
      <charset val="128"/>
      <scheme val="minor"/>
    </font>
    <font>
      <sz val="11"/>
      <color indexed="8"/>
      <name val="ＭＳ ゴシック"/>
      <family val="3"/>
      <charset val="128"/>
    </font>
    <font>
      <sz val="6"/>
      <name val="ＭＳ Ｐゴシック"/>
      <family val="3"/>
      <charset val="128"/>
    </font>
    <font>
      <sz val="12"/>
      <color indexed="8"/>
      <name val="ＭＳ ゴシック"/>
      <family val="3"/>
      <charset val="128"/>
    </font>
    <font>
      <sz val="12"/>
      <color indexed="8"/>
      <name val="游ゴシック"/>
      <family val="3"/>
      <charset val="128"/>
      <scheme val="minor"/>
    </font>
    <font>
      <sz val="12"/>
      <name val="ＭＳ Ｐゴシック"/>
      <family val="3"/>
      <charset val="128"/>
    </font>
    <font>
      <sz val="10"/>
      <name val="ＭＳ Ｐゴシック"/>
      <family val="3"/>
      <charset val="128"/>
    </font>
    <font>
      <sz val="8"/>
      <name val="ＭＳ ゴシック"/>
      <family val="3"/>
      <charset val="128"/>
    </font>
    <font>
      <sz val="10"/>
      <color indexed="10"/>
      <name val="ＭＳ Ｐゴシック"/>
      <family val="3"/>
      <charset val="128"/>
    </font>
    <font>
      <b/>
      <sz val="12"/>
      <color rgb="FFFF0000"/>
      <name val="游ゴシック"/>
      <family val="3"/>
      <charset val="128"/>
      <scheme val="minor"/>
    </font>
    <font>
      <sz val="11"/>
      <color rgb="FFFF0000"/>
      <name val="ＭＳ ゴシック"/>
      <family val="3"/>
      <charset val="128"/>
    </font>
    <font>
      <sz val="11"/>
      <color rgb="FFFF0000"/>
      <name val="ＭＳ ゴシック"/>
      <family val="2"/>
      <charset val="128"/>
    </font>
    <font>
      <sz val="8"/>
      <color indexed="8"/>
      <name val="ＭＳ ゴシック"/>
      <family val="3"/>
      <charset val="128"/>
    </font>
    <font>
      <sz val="1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16"/>
      <color indexed="8"/>
      <name val="ＭＳ ゴシック"/>
      <family val="3"/>
      <charset val="128"/>
    </font>
    <font>
      <sz val="16"/>
      <name val="ＭＳ ゴシック"/>
      <family val="3"/>
      <charset val="128"/>
    </font>
    <font>
      <strike/>
      <sz val="12"/>
      <name val="ＭＳ 明朝"/>
      <family val="1"/>
      <charset val="128"/>
    </font>
    <font>
      <sz val="12"/>
      <color indexed="8"/>
      <name val="ＭＳ 明朝"/>
      <family val="1"/>
      <charset val="128"/>
    </font>
    <font>
      <sz val="10"/>
      <color theme="1"/>
      <name val="メイリオ"/>
      <family val="2"/>
      <charset val="128"/>
    </font>
    <font>
      <b/>
      <sz val="20"/>
      <color theme="1"/>
      <name val="ＭＳ 明朝"/>
      <family val="1"/>
      <charset val="128"/>
    </font>
    <font>
      <sz val="6"/>
      <name val="メイリオ"/>
      <family val="2"/>
      <charset val="128"/>
    </font>
    <font>
      <sz val="11"/>
      <color theme="1"/>
      <name val="游ゴシック"/>
      <family val="3"/>
      <charset val="128"/>
      <scheme val="minor"/>
    </font>
    <font>
      <sz val="11"/>
      <name val="ＭＳ Ｐゴシック"/>
      <family val="3"/>
      <charset val="128"/>
    </font>
    <font>
      <sz val="11"/>
      <name val="ＭＳ Ｐ明朝"/>
      <family val="1"/>
      <charset val="128"/>
    </font>
    <font>
      <b/>
      <sz val="18"/>
      <name val="ＭＳ Ｐ明朝"/>
      <family val="1"/>
      <charset val="128"/>
    </font>
    <font>
      <b/>
      <sz val="14"/>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10"/>
      <name val="ＭＳ Ｐ明朝"/>
      <family val="1"/>
      <charset val="128"/>
    </font>
    <font>
      <sz val="22"/>
      <name val="ＭＳ Ｐ明朝"/>
      <family val="1"/>
      <charset val="128"/>
    </font>
    <font>
      <sz val="26"/>
      <name val="ＭＳ Ｐ明朝"/>
      <family val="1"/>
      <charset val="128"/>
    </font>
    <font>
      <sz val="12"/>
      <name val="ＭＳ Ｐ明朝"/>
      <family val="1"/>
      <charset val="128"/>
    </font>
    <font>
      <sz val="8"/>
      <name val="ＭＳ Ｐ明朝"/>
      <family val="1"/>
      <charset val="128"/>
    </font>
    <font>
      <b/>
      <sz val="12"/>
      <name val="ＭＳ Ｐ明朝"/>
      <family val="1"/>
      <charset val="128"/>
    </font>
    <font>
      <sz val="30"/>
      <name val="ＭＳ Ｐ明朝"/>
      <family val="1"/>
      <charset val="128"/>
    </font>
    <font>
      <b/>
      <sz val="24"/>
      <name val="ＭＳ Ｐ明朝"/>
      <family val="1"/>
      <charset val="128"/>
    </font>
  </fonts>
  <fills count="4">
    <fill>
      <patternFill patternType="none"/>
    </fill>
    <fill>
      <patternFill patternType="gray125"/>
    </fill>
    <fill>
      <patternFill patternType="solid">
        <fgColor rgb="FFCC0000"/>
        <bgColor indexed="64"/>
      </patternFill>
    </fill>
    <fill>
      <patternFill patternType="solid">
        <fgColor theme="0"/>
        <bgColor indexed="64"/>
      </patternFill>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indexed="64"/>
      </left>
      <right/>
      <top style="thin">
        <color auto="1"/>
      </top>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style="thin">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style="thin">
        <color indexed="64"/>
      </bottom>
      <diagonal/>
    </border>
    <border>
      <left style="medium">
        <color indexed="64"/>
      </left>
      <right/>
      <top/>
      <bottom style="medium">
        <color indexed="64"/>
      </bottom>
      <diagonal/>
    </border>
  </borders>
  <cellStyleXfs count="5">
    <xf numFmtId="0" fontId="0" fillId="0" borderId="0"/>
    <xf numFmtId="38" fontId="1" fillId="0" borderId="0" applyFont="0" applyFill="0" applyBorder="0" applyAlignment="0" applyProtection="0">
      <alignment vertical="center"/>
    </xf>
    <xf numFmtId="0" fontId="41" fillId="0" borderId="0">
      <alignment vertical="center"/>
    </xf>
    <xf numFmtId="0" fontId="44" fillId="0" borderId="0">
      <alignment vertical="center"/>
    </xf>
    <xf numFmtId="0" fontId="45" fillId="0" borderId="0"/>
  </cellStyleXfs>
  <cellXfs count="733">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5" fillId="2" borderId="0" xfId="0" applyFont="1" applyFill="1" applyAlignment="1">
      <alignment horizontal="center" vertical="center" shrinkToFit="1"/>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center" vertical="top"/>
    </xf>
    <xf numFmtId="0" fontId="9" fillId="0" borderId="0" xfId="0" applyFont="1" applyAlignment="1">
      <alignment horizontal="left" vertical="top" wrapText="1"/>
    </xf>
    <xf numFmtId="0" fontId="9" fillId="0" borderId="0" xfId="0" applyFont="1" applyAlignment="1">
      <alignment vertical="top"/>
    </xf>
    <xf numFmtId="0" fontId="9" fillId="0" borderId="0" xfId="0" applyFont="1" applyAlignment="1">
      <alignment vertical="top" wrapText="1"/>
    </xf>
    <xf numFmtId="0" fontId="9" fillId="0" borderId="1" xfId="0" applyFont="1" applyBorder="1" applyAlignment="1">
      <alignment horizontal="center" vertical="top" wrapText="1"/>
    </xf>
    <xf numFmtId="0" fontId="9" fillId="0" borderId="0" xfId="0" applyFont="1" applyAlignment="1">
      <alignment horizontal="center" vertical="top"/>
    </xf>
    <xf numFmtId="0" fontId="9" fillId="0" borderId="0" xfId="0" applyFont="1" applyAlignment="1">
      <alignment horizontal="left" vertical="top" wrapText="1"/>
    </xf>
    <xf numFmtId="0" fontId="10" fillId="0" borderId="0" xfId="0" applyFont="1" applyAlignment="1">
      <alignment vertical="top"/>
    </xf>
    <xf numFmtId="0" fontId="9" fillId="0" borderId="0" xfId="0" applyFont="1" applyAlignment="1">
      <alignment horizontal="right" vertical="top" wrapText="1"/>
    </xf>
    <xf numFmtId="0" fontId="9" fillId="0" borderId="0" xfId="0" applyFont="1" applyAlignment="1">
      <alignment horizontal="right" vertical="top"/>
    </xf>
    <xf numFmtId="0" fontId="9" fillId="0" borderId="0" xfId="0" applyFont="1" applyAlignment="1">
      <alignment horizontal="center" vertical="top"/>
    </xf>
    <xf numFmtId="49" fontId="9" fillId="0" borderId="0" xfId="0" applyNumberFormat="1" applyFont="1" applyAlignment="1">
      <alignment vertical="top"/>
    </xf>
    <xf numFmtId="0" fontId="9" fillId="0" borderId="0" xfId="0" quotePrefix="1" applyFont="1" applyAlignment="1">
      <alignment horizontal="left" vertical="top" wrapText="1"/>
    </xf>
    <xf numFmtId="0" fontId="9" fillId="0" borderId="0" xfId="0" quotePrefix="1" applyFont="1" applyAlignment="1">
      <alignment horizontal="left" vertical="top"/>
    </xf>
    <xf numFmtId="0" fontId="2" fillId="0" borderId="0" xfId="0" applyFont="1" applyAlignment="1">
      <alignment horizontal="left" vertical="center"/>
    </xf>
    <xf numFmtId="0" fontId="2" fillId="0" borderId="0" xfId="0" applyFont="1" applyAlignment="1">
      <alignment horizontal="center" vertical="center"/>
    </xf>
    <xf numFmtId="49" fontId="12" fillId="0" borderId="0" xfId="0" applyNumberFormat="1" applyFont="1" applyAlignment="1">
      <alignment vertical="top" wrapText="1"/>
    </xf>
    <xf numFmtId="0" fontId="13" fillId="0" borderId="0" xfId="0" applyFont="1" applyAlignment="1">
      <alignment vertical="top"/>
    </xf>
    <xf numFmtId="0" fontId="14" fillId="0" borderId="0" xfId="0" applyFont="1" applyAlignment="1">
      <alignment horizontal="left" vertical="top" wrapText="1"/>
    </xf>
    <xf numFmtId="0" fontId="14" fillId="0" borderId="0" xfId="0" applyFont="1" applyAlignment="1">
      <alignment vertical="top" wrapText="1"/>
    </xf>
    <xf numFmtId="49" fontId="14" fillId="0" borderId="0" xfId="0" applyNumberFormat="1" applyFont="1" applyAlignment="1">
      <alignment vertical="top"/>
    </xf>
    <xf numFmtId="0" fontId="14" fillId="0" borderId="0" xfId="0" applyFont="1" applyAlignment="1">
      <alignment horizontal="right" vertical="top"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right" vertical="top"/>
    </xf>
    <xf numFmtId="0" fontId="14" fillId="0" borderId="0" xfId="0" applyFont="1" applyAlignment="1">
      <alignment horizontal="left" vertical="top"/>
    </xf>
    <xf numFmtId="49" fontId="14" fillId="0" borderId="0" xfId="0" applyNumberFormat="1" applyFont="1" applyAlignment="1">
      <alignment horizontal="left" vertical="top"/>
    </xf>
    <xf numFmtId="49" fontId="14" fillId="0" borderId="0" xfId="0" applyNumberFormat="1" applyFont="1" applyAlignment="1">
      <alignment horizontal="left" vertical="top" wrapText="1"/>
    </xf>
    <xf numFmtId="49" fontId="14" fillId="0" borderId="0" xfId="0" applyNumberFormat="1" applyFont="1" applyAlignment="1">
      <alignment horizontal="left" vertical="top" wrapText="1"/>
    </xf>
    <xf numFmtId="0" fontId="9" fillId="0" borderId="0" xfId="0" applyFont="1" applyAlignment="1">
      <alignment horizontal="right" vertical="top"/>
    </xf>
    <xf numFmtId="0" fontId="9" fillId="0" borderId="0" xfId="0" quotePrefix="1" applyFont="1" applyAlignment="1">
      <alignment vertical="top"/>
    </xf>
    <xf numFmtId="0" fontId="10" fillId="0" borderId="0" xfId="0" applyFont="1" applyAlignment="1">
      <alignment horizontal="left" vertical="top"/>
    </xf>
    <xf numFmtId="0" fontId="9" fillId="0" borderId="0" xfId="0" quotePrefix="1" applyFont="1" applyAlignment="1">
      <alignment horizontal="right" vertical="top"/>
    </xf>
    <xf numFmtId="49" fontId="9" fillId="0" borderId="0" xfId="0" applyNumberFormat="1" applyFont="1" applyAlignment="1">
      <alignment horizontal="right" vertical="top"/>
    </xf>
    <xf numFmtId="0" fontId="9" fillId="0" borderId="0" xfId="0" applyFont="1" applyAlignment="1">
      <alignment horizontal="left" vertical="top" shrinkToFit="1"/>
    </xf>
    <xf numFmtId="0" fontId="9" fillId="0" borderId="0" xfId="0" applyFont="1" applyAlignment="1">
      <alignment horizontal="left" vertical="top" shrinkToFit="1"/>
    </xf>
    <xf numFmtId="0" fontId="9" fillId="0" borderId="1" xfId="0" applyFont="1" applyBorder="1" applyAlignment="1">
      <alignment vertical="top"/>
    </xf>
    <xf numFmtId="0" fontId="12" fillId="0" borderId="1" xfId="0" applyFont="1" applyBorder="1" applyAlignment="1">
      <alignment vertical="top" wrapText="1"/>
    </xf>
    <xf numFmtId="0" fontId="15" fillId="0" borderId="1" xfId="0" applyFont="1" applyBorder="1" applyAlignment="1">
      <alignment vertical="top" wrapText="1"/>
    </xf>
    <xf numFmtId="49" fontId="9" fillId="0" borderId="0" xfId="0" applyNumberFormat="1" applyFont="1" applyAlignment="1">
      <alignment horizontal="left" vertical="top"/>
    </xf>
    <xf numFmtId="49" fontId="9" fillId="0" borderId="0" xfId="0" applyNumberFormat="1" applyFont="1" applyAlignment="1">
      <alignment horizontal="left" vertical="top" wrapText="1"/>
    </xf>
    <xf numFmtId="49" fontId="9" fillId="0" borderId="0" xfId="0" applyNumberFormat="1" applyFont="1" applyAlignment="1">
      <alignment vertical="top" wrapText="1"/>
    </xf>
    <xf numFmtId="0" fontId="15" fillId="0" borderId="0" xfId="0" applyFont="1" applyAlignment="1">
      <alignment vertical="top" wrapText="1"/>
    </xf>
    <xf numFmtId="0" fontId="16" fillId="0" borderId="0" xfId="0" applyFont="1" applyAlignment="1">
      <alignment vertical="center"/>
    </xf>
    <xf numFmtId="49" fontId="17" fillId="0" borderId="0" xfId="0" applyNumberFormat="1" applyFont="1" applyAlignment="1">
      <alignment vertical="center"/>
    </xf>
    <xf numFmtId="0" fontId="17" fillId="0" borderId="0" xfId="0" applyFont="1" applyAlignment="1">
      <alignment vertical="center" wrapText="1"/>
    </xf>
    <xf numFmtId="0" fontId="17" fillId="0" borderId="0" xfId="0" applyFont="1" applyAlignment="1">
      <alignment vertical="center"/>
    </xf>
    <xf numFmtId="0" fontId="18" fillId="0" borderId="0" xfId="0" applyFont="1" applyAlignment="1">
      <alignment horizontal="right" vertical="center"/>
    </xf>
    <xf numFmtId="0" fontId="19" fillId="0" borderId="0" xfId="0" applyFont="1" applyAlignment="1">
      <alignment vertical="center"/>
    </xf>
    <xf numFmtId="0" fontId="20" fillId="0" borderId="0" xfId="0" applyFont="1" applyAlignment="1">
      <alignment vertical="center"/>
    </xf>
    <xf numFmtId="49" fontId="16" fillId="0" borderId="0" xfId="0" applyNumberFormat="1" applyFont="1" applyAlignment="1">
      <alignment vertical="center"/>
    </xf>
    <xf numFmtId="0" fontId="21" fillId="0" borderId="0" xfId="0" applyFont="1" applyAlignment="1">
      <alignment vertical="center"/>
    </xf>
    <xf numFmtId="0" fontId="18" fillId="0" borderId="0" xfId="0" applyFont="1" applyAlignment="1">
      <alignment vertical="center"/>
    </xf>
    <xf numFmtId="0" fontId="22" fillId="0" borderId="2" xfId="0" applyFont="1" applyBorder="1" applyAlignment="1">
      <alignment horizontal="center" vertical="center" wrapText="1"/>
    </xf>
    <xf numFmtId="2" fontId="17" fillId="0" borderId="2" xfId="0" applyNumberFormat="1" applyFont="1" applyBorder="1" applyAlignment="1">
      <alignment horizontal="center" vertical="center"/>
    </xf>
    <xf numFmtId="0" fontId="24"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9" xfId="0" applyFont="1" applyBorder="1" applyAlignment="1">
      <alignment horizontal="center" vertical="center" shrinkToFit="1"/>
    </xf>
    <xf numFmtId="176" fontId="24" fillId="0" borderId="9" xfId="0" applyNumberFormat="1" applyFont="1" applyBorder="1" applyAlignment="1">
      <alignment horizontal="right" vertical="center" shrinkToFit="1"/>
    </xf>
    <xf numFmtId="177" fontId="25" fillId="0" borderId="10" xfId="1" applyNumberFormat="1" applyFont="1" applyFill="1" applyBorder="1" applyAlignment="1">
      <alignment horizontal="right" vertical="center" shrinkToFit="1"/>
    </xf>
    <xf numFmtId="177" fontId="25" fillId="0" borderId="11" xfId="0" applyNumberFormat="1" applyFont="1" applyBorder="1" applyAlignment="1">
      <alignment horizontal="right" vertical="center" shrinkToFit="1"/>
    </xf>
    <xf numFmtId="177" fontId="25" fillId="0" borderId="12" xfId="0" applyNumberFormat="1" applyFont="1" applyBorder="1" applyAlignment="1">
      <alignment horizontal="right" vertical="center" shrinkToFit="1"/>
    </xf>
    <xf numFmtId="0" fontId="24" fillId="0" borderId="13" xfId="0" applyFont="1" applyBorder="1" applyAlignment="1">
      <alignment horizontal="center" vertical="center" shrinkToFit="1"/>
    </xf>
    <xf numFmtId="0" fontId="24" fillId="0" borderId="13" xfId="0" applyFont="1" applyBorder="1" applyAlignment="1">
      <alignment horizontal="center" vertical="center" shrinkToFit="1"/>
    </xf>
    <xf numFmtId="176" fontId="24" fillId="0" borderId="13" xfId="0" applyNumberFormat="1" applyFont="1" applyBorder="1" applyAlignment="1">
      <alignment horizontal="right" vertical="center" shrinkToFit="1"/>
    </xf>
    <xf numFmtId="177" fontId="25" fillId="0" borderId="14" xfId="1" applyNumberFormat="1" applyFont="1" applyFill="1" applyBorder="1" applyAlignment="1">
      <alignment horizontal="right" vertical="center" shrinkToFit="1"/>
    </xf>
    <xf numFmtId="0" fontId="24" fillId="0" borderId="15" xfId="0" applyFont="1" applyBorder="1" applyAlignment="1">
      <alignment horizontal="center" vertical="center" shrinkToFit="1"/>
    </xf>
    <xf numFmtId="0" fontId="24" fillId="0" borderId="15" xfId="0" applyFont="1" applyBorder="1" applyAlignment="1">
      <alignment horizontal="center" vertical="center" shrinkToFit="1"/>
    </xf>
    <xf numFmtId="176" fontId="24" fillId="0" borderId="15" xfId="0" applyNumberFormat="1" applyFont="1" applyBorder="1" applyAlignment="1">
      <alignment horizontal="right" vertical="center" shrinkToFit="1"/>
    </xf>
    <xf numFmtId="177" fontId="25" fillId="0" borderId="6" xfId="1" applyNumberFormat="1" applyFont="1" applyFill="1" applyBorder="1" applyAlignment="1">
      <alignment horizontal="right" vertical="center" shrinkToFit="1"/>
    </xf>
    <xf numFmtId="0" fontId="25" fillId="0" borderId="10"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4" fillId="0" borderId="1" xfId="0" applyFont="1" applyBorder="1" applyAlignment="1">
      <alignment horizontal="center" vertical="center" shrinkToFit="1"/>
    </xf>
    <xf numFmtId="176" fontId="24" fillId="0" borderId="1" xfId="0" applyNumberFormat="1" applyFont="1" applyBorder="1" applyAlignment="1">
      <alignment horizontal="right" vertical="center" shrinkToFit="1"/>
    </xf>
    <xf numFmtId="177" fontId="25" fillId="0" borderId="1" xfId="1" applyNumberFormat="1" applyFont="1" applyFill="1" applyBorder="1" applyAlignment="1">
      <alignment horizontal="right" vertical="center" shrinkToFit="1"/>
    </xf>
    <xf numFmtId="177" fontId="25" fillId="0" borderId="0" xfId="0" applyNumberFormat="1" applyFont="1" applyAlignment="1">
      <alignment horizontal="right" vertical="center" shrinkToFit="1"/>
    </xf>
    <xf numFmtId="0" fontId="16" fillId="0" borderId="18" xfId="0" applyFont="1" applyBorder="1" applyAlignment="1">
      <alignment horizontal="left" vertical="center" shrinkToFit="1"/>
    </xf>
    <xf numFmtId="0" fontId="17" fillId="0" borderId="18" xfId="0" applyFont="1" applyBorder="1" applyAlignment="1">
      <alignment vertical="center" shrinkToFit="1"/>
    </xf>
    <xf numFmtId="0" fontId="21" fillId="0" borderId="18" xfId="0" applyFont="1" applyBorder="1" applyAlignment="1">
      <alignment vertical="center" shrinkToFit="1"/>
    </xf>
    <xf numFmtId="0" fontId="17" fillId="0" borderId="19" xfId="0" applyFont="1" applyBorder="1" applyAlignment="1">
      <alignment vertical="center"/>
    </xf>
    <xf numFmtId="178" fontId="17" fillId="0" borderId="2" xfId="0" applyNumberFormat="1" applyFont="1" applyBorder="1" applyAlignment="1">
      <alignment horizontal="center" vertical="center" shrinkToFit="1"/>
    </xf>
    <xf numFmtId="179" fontId="24" fillId="0" borderId="2" xfId="0" applyNumberFormat="1" applyFont="1" applyBorder="1" applyAlignment="1">
      <alignment horizontal="right" vertical="center" shrinkToFit="1"/>
    </xf>
    <xf numFmtId="180" fontId="25" fillId="0" borderId="10" xfId="1" applyNumberFormat="1" applyFont="1" applyFill="1" applyBorder="1" applyAlignment="1">
      <alignment horizontal="right" vertical="center" shrinkToFit="1"/>
    </xf>
    <xf numFmtId="180" fontId="25" fillId="0" borderId="11" xfId="0" applyNumberFormat="1" applyFont="1" applyBorder="1" applyAlignment="1">
      <alignment horizontal="right" vertical="center" shrinkToFit="1"/>
    </xf>
    <xf numFmtId="180" fontId="25" fillId="0" borderId="12" xfId="0" applyNumberFormat="1" applyFont="1" applyBorder="1" applyAlignment="1">
      <alignment horizontal="right" vertical="center" shrinkToFit="1"/>
    </xf>
    <xf numFmtId="0" fontId="24" fillId="0" borderId="19" xfId="0" applyFont="1" applyBorder="1" applyAlignment="1">
      <alignment vertical="center"/>
    </xf>
    <xf numFmtId="0" fontId="24" fillId="0" borderId="0" xfId="0" applyFont="1" applyAlignment="1">
      <alignment vertical="center"/>
    </xf>
    <xf numFmtId="49" fontId="17" fillId="0" borderId="18" xfId="0" applyNumberFormat="1" applyFont="1" applyBorder="1" applyAlignment="1">
      <alignment vertical="center" shrinkToFit="1"/>
    </xf>
    <xf numFmtId="0" fontId="17"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24" fillId="0" borderId="24" xfId="0" applyFont="1" applyBorder="1" applyAlignment="1">
      <alignment horizontal="center" vertical="center" shrinkToFit="1"/>
    </xf>
    <xf numFmtId="0" fontId="24" fillId="0" borderId="1" xfId="0" applyFont="1" applyBorder="1" applyAlignment="1">
      <alignment horizontal="center" vertical="center" shrinkToFit="1"/>
    </xf>
    <xf numFmtId="0" fontId="21" fillId="0" borderId="20" xfId="0" applyFont="1" applyBorder="1" applyAlignment="1">
      <alignment horizontal="center" vertical="center" shrinkToFit="1"/>
    </xf>
    <xf numFmtId="0" fontId="26" fillId="0" borderId="21" xfId="0" applyFont="1" applyBorder="1" applyAlignment="1">
      <alignment vertical="center" shrinkToFit="1"/>
    </xf>
    <xf numFmtId="0" fontId="26" fillId="0" borderId="25" xfId="0" applyFont="1" applyBorder="1" applyAlignment="1">
      <alignment vertical="center" shrinkToFit="1"/>
    </xf>
    <xf numFmtId="0" fontId="25" fillId="0" borderId="20" xfId="0" applyFont="1" applyBorder="1" applyAlignment="1">
      <alignment horizontal="center" vertical="center" shrinkToFit="1"/>
    </xf>
    <xf numFmtId="176" fontId="25" fillId="0" borderId="20" xfId="0" applyNumberFormat="1" applyFont="1" applyBorder="1" applyAlignment="1">
      <alignment horizontal="right" vertical="center" shrinkToFit="1"/>
    </xf>
    <xf numFmtId="177" fontId="25" fillId="0" borderId="26" xfId="1" applyNumberFormat="1" applyFont="1" applyFill="1" applyBorder="1" applyAlignment="1">
      <alignment horizontal="right" vertical="center" shrinkToFit="1"/>
    </xf>
    <xf numFmtId="177" fontId="25" fillId="0" borderId="27" xfId="0" applyNumberFormat="1" applyFont="1" applyBorder="1" applyAlignment="1">
      <alignment horizontal="right" vertical="center" shrinkToFit="1"/>
    </xf>
    <xf numFmtId="177" fontId="25" fillId="0" borderId="28" xfId="0" applyNumberFormat="1" applyFont="1" applyBorder="1" applyAlignment="1">
      <alignment horizontal="right" vertical="center" shrinkToFit="1"/>
    </xf>
    <xf numFmtId="0" fontId="26" fillId="0" borderId="29" xfId="0" applyFont="1" applyBorder="1" applyAlignment="1">
      <alignment vertical="center" shrinkToFit="1"/>
    </xf>
    <xf numFmtId="0" fontId="26" fillId="0" borderId="30" xfId="0" applyFont="1" applyBorder="1" applyAlignment="1">
      <alignment vertical="center" shrinkToFit="1"/>
    </xf>
    <xf numFmtId="0" fontId="26" fillId="0" borderId="13" xfId="0" applyFont="1" applyBorder="1" applyAlignment="1">
      <alignment vertical="center" shrinkToFit="1"/>
    </xf>
    <xf numFmtId="0" fontId="27" fillId="0" borderId="29" xfId="0" applyFont="1" applyBorder="1" applyAlignment="1">
      <alignment vertical="center" shrinkToFit="1"/>
    </xf>
    <xf numFmtId="0" fontId="27" fillId="0" borderId="30" xfId="0" applyFont="1" applyBorder="1" applyAlignment="1">
      <alignment vertical="center" shrinkToFit="1"/>
    </xf>
    <xf numFmtId="0" fontId="21" fillId="0" borderId="29" xfId="0" applyFont="1" applyBorder="1" applyAlignment="1">
      <alignment vertical="center" shrinkToFit="1"/>
    </xf>
    <xf numFmtId="0" fontId="21" fillId="0" borderId="30" xfId="0" applyFont="1" applyBorder="1" applyAlignment="1">
      <alignment vertical="center" shrinkToFit="1"/>
    </xf>
    <xf numFmtId="177" fontId="25" fillId="0" borderId="14" xfId="0" applyNumberFormat="1" applyFont="1" applyBorder="1" applyAlignment="1">
      <alignment horizontal="right" vertical="center" shrinkToFit="1"/>
    </xf>
    <xf numFmtId="0" fontId="21" fillId="0" borderId="13" xfId="0" applyFont="1" applyBorder="1" applyAlignment="1">
      <alignment vertical="center" shrinkToFit="1"/>
    </xf>
    <xf numFmtId="0" fontId="21" fillId="0" borderId="23" xfId="0" applyFont="1" applyBorder="1" applyAlignment="1">
      <alignment vertical="center" shrinkToFit="1"/>
    </xf>
    <xf numFmtId="177" fontId="25" fillId="0" borderId="31" xfId="0" applyNumberFormat="1" applyFont="1" applyBorder="1" applyAlignment="1">
      <alignment horizontal="right" vertical="center" shrinkToFit="1"/>
    </xf>
    <xf numFmtId="177" fontId="25" fillId="0" borderId="32" xfId="0" applyNumberFormat="1" applyFont="1" applyBorder="1" applyAlignment="1">
      <alignment horizontal="right" vertical="center" shrinkToFit="1"/>
    </xf>
    <xf numFmtId="177" fontId="25" fillId="0" borderId="33" xfId="0" applyNumberFormat="1" applyFont="1" applyBorder="1" applyAlignment="1">
      <alignment horizontal="right" vertical="center" shrinkToFit="1"/>
    </xf>
    <xf numFmtId="0" fontId="24" fillId="0" borderId="2" xfId="0" applyFont="1" applyBorder="1" applyAlignment="1">
      <alignment horizontal="center" vertical="center" shrinkToFit="1"/>
    </xf>
    <xf numFmtId="181" fontId="24" fillId="0" borderId="34" xfId="0" applyNumberFormat="1" applyFont="1" applyBorder="1" applyAlignment="1">
      <alignment horizontal="center" vertical="center" shrinkToFit="1"/>
    </xf>
    <xf numFmtId="181" fontId="24" fillId="0" borderId="18" xfId="0" applyNumberFormat="1" applyFont="1" applyBorder="1" applyAlignment="1">
      <alignment horizontal="center" vertical="center" shrinkToFit="1"/>
    </xf>
    <xf numFmtId="0" fontId="24" fillId="0" borderId="25"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35" xfId="0" applyFont="1" applyBorder="1" applyAlignment="1">
      <alignment horizontal="center" vertical="center" shrinkToFit="1"/>
    </xf>
    <xf numFmtId="0" fontId="24" fillId="0" borderId="36" xfId="0" applyFont="1" applyBorder="1" applyAlignment="1">
      <alignment horizontal="center" vertical="center" shrinkToFit="1"/>
    </xf>
    <xf numFmtId="0" fontId="28" fillId="0" borderId="0" xfId="0" applyFont="1" applyAlignment="1">
      <alignment horizontal="right" vertical="center"/>
    </xf>
    <xf numFmtId="49" fontId="28" fillId="0" borderId="0" xfId="0" applyNumberFormat="1" applyFont="1" applyAlignment="1">
      <alignment horizontal="left" vertical="center" wrapText="1"/>
    </xf>
    <xf numFmtId="0" fontId="28" fillId="0" borderId="0" xfId="0" applyFont="1" applyAlignment="1">
      <alignment vertical="center"/>
    </xf>
    <xf numFmtId="49" fontId="16" fillId="0" borderId="0" xfId="0" applyNumberFormat="1" applyFont="1" applyAlignment="1">
      <alignment vertical="center" wrapText="1"/>
    </xf>
    <xf numFmtId="49" fontId="17" fillId="0" borderId="0" xfId="0" applyNumberFormat="1" applyFont="1" applyAlignment="1">
      <alignment vertical="center" wrapText="1"/>
    </xf>
    <xf numFmtId="0" fontId="0" fillId="0" borderId="0" xfId="0" applyAlignment="1">
      <alignment horizontal="center" vertical="center" shrinkToFit="1"/>
    </xf>
    <xf numFmtId="0" fontId="0" fillId="0" borderId="0" xfId="0" applyAlignment="1">
      <alignment horizontal="left" vertical="center" wrapText="1"/>
    </xf>
    <xf numFmtId="0" fontId="17" fillId="0" borderId="0" xfId="0" applyFont="1" applyAlignment="1">
      <alignment horizontal="left" vertical="center" wrapText="1"/>
    </xf>
    <xf numFmtId="0" fontId="0" fillId="0" borderId="0" xfId="0" applyAlignment="1">
      <alignment horizontal="right" vertical="center"/>
    </xf>
    <xf numFmtId="49" fontId="0" fillId="3" borderId="0" xfId="0" applyNumberFormat="1" applyFill="1" applyAlignment="1">
      <alignment vertical="center"/>
    </xf>
    <xf numFmtId="0" fontId="0" fillId="3" borderId="0" xfId="0" applyFill="1" applyAlignment="1">
      <alignment vertical="center"/>
    </xf>
    <xf numFmtId="49" fontId="0" fillId="3" borderId="0" xfId="0" applyNumberFormat="1" applyFill="1" applyAlignment="1">
      <alignment vertical="center" wrapText="1"/>
    </xf>
    <xf numFmtId="49" fontId="0" fillId="0" borderId="0" xfId="0" applyNumberFormat="1" applyAlignment="1">
      <alignment horizontal="center" vertical="center"/>
    </xf>
    <xf numFmtId="0" fontId="0" fillId="0" borderId="0" xfId="0" applyAlignment="1">
      <alignment vertical="center"/>
    </xf>
    <xf numFmtId="0" fontId="17" fillId="0" borderId="0" xfId="0" applyFont="1" applyAlignment="1">
      <alignment horizontal="center" vertical="center"/>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49" fontId="0" fillId="0" borderId="0" xfId="0" applyNumberFormat="1" applyAlignment="1">
      <alignment vertical="center"/>
    </xf>
    <xf numFmtId="49" fontId="0" fillId="0" borderId="0" xfId="0" applyNumberFormat="1" applyAlignment="1">
      <alignment vertical="center" wrapText="1"/>
    </xf>
    <xf numFmtId="0" fontId="30" fillId="0" borderId="0" xfId="0" applyFont="1" applyAlignment="1">
      <alignment vertical="center"/>
    </xf>
    <xf numFmtId="49" fontId="0" fillId="0" borderId="0" xfId="0" applyNumberFormat="1" applyAlignment="1">
      <alignment horizontal="left" vertical="center" wrapText="1"/>
    </xf>
    <xf numFmtId="0" fontId="31" fillId="0" borderId="0" xfId="0" applyFont="1" applyAlignment="1">
      <alignment horizontal="right" vertical="center"/>
    </xf>
    <xf numFmtId="49" fontId="32" fillId="0" borderId="0" xfId="0" applyNumberFormat="1" applyFont="1" applyAlignment="1">
      <alignment vertical="center"/>
    </xf>
    <xf numFmtId="0" fontId="32" fillId="0" borderId="0" xfId="0" applyFont="1" applyAlignment="1">
      <alignment vertical="center"/>
    </xf>
    <xf numFmtId="49" fontId="32" fillId="0" borderId="0" xfId="0" applyNumberFormat="1" applyFont="1" applyAlignment="1">
      <alignment vertical="center" wrapText="1"/>
    </xf>
    <xf numFmtId="49" fontId="32" fillId="0" borderId="0" xfId="0" applyNumberFormat="1" applyFont="1" applyAlignment="1">
      <alignment horizontal="center" vertical="center"/>
    </xf>
    <xf numFmtId="49" fontId="0" fillId="0" borderId="0" xfId="0" applyNumberFormat="1" applyAlignment="1">
      <alignment horizontal="left" vertical="center"/>
    </xf>
    <xf numFmtId="49" fontId="0" fillId="0" borderId="0" xfId="0" applyNumberFormat="1" applyAlignment="1">
      <alignment horizontal="left" vertical="center" wrapText="1"/>
    </xf>
    <xf numFmtId="49" fontId="17" fillId="0" borderId="0" xfId="0" applyNumberFormat="1" applyFont="1" applyAlignment="1">
      <alignment horizontal="left" vertical="center"/>
    </xf>
    <xf numFmtId="49" fontId="17" fillId="0" borderId="0" xfId="0" applyNumberFormat="1" applyFont="1" applyAlignment="1">
      <alignment horizontal="left" vertical="center" wrapText="1"/>
    </xf>
    <xf numFmtId="0" fontId="24" fillId="0" borderId="0" xfId="0" applyFont="1" applyAlignment="1">
      <alignment horizontal="left" vertical="center"/>
    </xf>
    <xf numFmtId="178" fontId="17" fillId="0" borderId="0" xfId="0" applyNumberFormat="1" applyFont="1" applyAlignment="1">
      <alignment vertical="center"/>
    </xf>
    <xf numFmtId="179" fontId="24" fillId="0" borderId="0" xfId="0" applyNumberFormat="1" applyFont="1" applyAlignment="1">
      <alignment vertical="center"/>
    </xf>
    <xf numFmtId="0" fontId="33" fillId="0" borderId="0" xfId="0" applyFont="1" applyAlignment="1">
      <alignment vertical="center"/>
    </xf>
    <xf numFmtId="0" fontId="33" fillId="0" borderId="0" xfId="0" applyFont="1" applyAlignment="1">
      <alignment horizontal="left" vertical="center" wrapText="1"/>
    </xf>
    <xf numFmtId="0" fontId="34"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181" fontId="24" fillId="0" borderId="0" xfId="0" applyNumberFormat="1" applyFont="1" applyAlignment="1">
      <alignment vertical="center"/>
    </xf>
    <xf numFmtId="176" fontId="24" fillId="0" borderId="0" xfId="0" applyNumberFormat="1" applyFont="1" applyAlignment="1">
      <alignment vertical="center"/>
    </xf>
    <xf numFmtId="0" fontId="38" fillId="0" borderId="0" xfId="0" applyFont="1" applyAlignment="1">
      <alignment vertical="center"/>
    </xf>
    <xf numFmtId="181" fontId="17" fillId="0" borderId="0" xfId="0" applyNumberFormat="1" applyFont="1" applyAlignment="1">
      <alignment vertical="center"/>
    </xf>
    <xf numFmtId="176" fontId="17" fillId="0" borderId="0" xfId="0" applyNumberFormat="1" applyFont="1" applyAlignment="1">
      <alignment vertical="center"/>
    </xf>
    <xf numFmtId="0" fontId="17" fillId="0" borderId="0" xfId="0" applyFont="1" applyAlignment="1">
      <alignment horizontal="left" vertical="center"/>
    </xf>
    <xf numFmtId="0" fontId="0" fillId="0" borderId="0" xfId="0" applyAlignment="1">
      <alignment horizontal="left" vertical="center"/>
    </xf>
    <xf numFmtId="181" fontId="33" fillId="0" borderId="0" xfId="0" applyNumberFormat="1" applyFont="1" applyAlignment="1">
      <alignment vertical="center"/>
    </xf>
    <xf numFmtId="176" fontId="33" fillId="0" borderId="0" xfId="0" applyNumberFormat="1" applyFont="1" applyAlignment="1">
      <alignment vertical="center"/>
    </xf>
    <xf numFmtId="0" fontId="31" fillId="0" borderId="0" xfId="0" applyFont="1" applyAlignment="1">
      <alignment vertical="center"/>
    </xf>
    <xf numFmtId="0" fontId="9" fillId="0" borderId="0" xfId="0" applyFont="1" applyAlignment="1">
      <alignment horizontal="center" vertical="top" wrapText="1"/>
    </xf>
    <xf numFmtId="0" fontId="9" fillId="0" borderId="34" xfId="0" applyFont="1" applyBorder="1" applyAlignment="1">
      <alignment vertical="top"/>
    </xf>
    <xf numFmtId="0" fontId="9" fillId="0" borderId="18" xfId="0" applyFont="1" applyBorder="1" applyAlignment="1">
      <alignment horizontal="distributed" vertical="top"/>
    </xf>
    <xf numFmtId="0" fontId="9" fillId="0" borderId="40" xfId="0" applyFont="1" applyBorder="1" applyAlignment="1">
      <alignment vertical="top"/>
    </xf>
    <xf numFmtId="0" fontId="9" fillId="0" borderId="34" xfId="0" applyFont="1" applyBorder="1" applyAlignment="1">
      <alignment horizontal="left" vertical="center"/>
    </xf>
    <xf numFmtId="0" fontId="9" fillId="0" borderId="18" xfId="0" applyFont="1" applyBorder="1" applyAlignment="1">
      <alignment horizontal="left" vertical="center"/>
    </xf>
    <xf numFmtId="0" fontId="9" fillId="0" borderId="18" xfId="0" applyFont="1" applyBorder="1" applyAlignment="1">
      <alignment horizontal="left" vertical="top"/>
    </xf>
    <xf numFmtId="0" fontId="9" fillId="0" borderId="40" xfId="0" applyFont="1" applyBorder="1" applyAlignment="1">
      <alignment horizontal="left" vertical="top"/>
    </xf>
    <xf numFmtId="0" fontId="9" fillId="0" borderId="40" xfId="0" applyFont="1" applyBorder="1" applyAlignment="1">
      <alignment vertical="top" wrapText="1"/>
    </xf>
    <xf numFmtId="0" fontId="9" fillId="0" borderId="34" xfId="0" applyFont="1" applyBorder="1" applyAlignment="1">
      <alignment horizontal="left" vertical="top" wrapText="1"/>
    </xf>
    <xf numFmtId="0" fontId="9" fillId="0" borderId="18" xfId="0" applyFont="1" applyBorder="1" applyAlignment="1">
      <alignment horizontal="left" vertical="top" wrapText="1"/>
    </xf>
    <xf numFmtId="0" fontId="9" fillId="0" borderId="40" xfId="0" applyFont="1" applyBorder="1" applyAlignment="1">
      <alignment horizontal="left" vertical="top" wrapText="1"/>
    </xf>
    <xf numFmtId="0" fontId="9" fillId="0" borderId="21" xfId="0" applyFont="1" applyBorder="1" applyAlignment="1">
      <alignment vertical="top"/>
    </xf>
    <xf numFmtId="0" fontId="9" fillId="0" borderId="22" xfId="0" applyFont="1" applyBorder="1" applyAlignment="1">
      <alignment horizontal="distributed" vertical="distributed"/>
    </xf>
    <xf numFmtId="0" fontId="9" fillId="0" borderId="25" xfId="0" applyFont="1" applyBorder="1" applyAlignment="1">
      <alignment vertical="top"/>
    </xf>
    <xf numFmtId="0" fontId="9" fillId="0" borderId="21" xfId="0" applyFont="1" applyBorder="1" applyAlignment="1">
      <alignment horizontal="center" vertical="top" wrapText="1"/>
    </xf>
    <xf numFmtId="0" fontId="9" fillId="0" borderId="22" xfId="0" applyFont="1" applyBorder="1" applyAlignment="1">
      <alignment horizontal="center" vertical="top" wrapText="1"/>
    </xf>
    <xf numFmtId="0" fontId="9" fillId="0" borderId="22"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19" xfId="0" applyFont="1" applyBorder="1" applyAlignment="1">
      <alignment vertical="top"/>
    </xf>
    <xf numFmtId="0" fontId="9" fillId="0" borderId="0" xfId="0" applyFont="1" applyAlignment="1">
      <alignment horizontal="distributed" vertical="distributed"/>
    </xf>
    <xf numFmtId="0" fontId="9" fillId="0" borderId="35" xfId="0" applyFont="1" applyBorder="1" applyAlignment="1">
      <alignment vertical="top"/>
    </xf>
    <xf numFmtId="0" fontId="9" fillId="0" borderId="19" xfId="0" applyFont="1" applyBorder="1" applyAlignment="1">
      <alignment horizontal="center" vertical="top" wrapText="1"/>
    </xf>
    <xf numFmtId="0" fontId="9" fillId="0" borderId="0" xfId="0" applyFont="1" applyAlignment="1">
      <alignment horizontal="left" vertical="center" wrapText="1"/>
    </xf>
    <xf numFmtId="0" fontId="9" fillId="0" borderId="35" xfId="0" applyFont="1" applyBorder="1" applyAlignment="1">
      <alignment horizontal="left" vertical="center" wrapText="1"/>
    </xf>
    <xf numFmtId="0" fontId="9" fillId="0" borderId="24" xfId="0" applyFont="1" applyBorder="1" applyAlignment="1">
      <alignment vertical="top"/>
    </xf>
    <xf numFmtId="0" fontId="9" fillId="0" borderId="1" xfId="0" applyFont="1" applyBorder="1" applyAlignment="1">
      <alignment horizontal="distributed" vertical="distributed"/>
    </xf>
    <xf numFmtId="0" fontId="9" fillId="0" borderId="36" xfId="0" applyFont="1" applyBorder="1" applyAlignment="1">
      <alignment vertical="top"/>
    </xf>
    <xf numFmtId="0" fontId="9" fillId="0" borderId="24" xfId="0" applyFont="1" applyBorder="1" applyAlignment="1">
      <alignment horizontal="center" vertical="top" shrinkToFit="1"/>
    </xf>
    <xf numFmtId="0" fontId="9" fillId="0" borderId="1" xfId="0" applyFont="1" applyBorder="1" applyAlignment="1">
      <alignment horizontal="center" vertical="top" shrinkToFit="1"/>
    </xf>
    <xf numFmtId="0" fontId="9" fillId="0" borderId="1" xfId="0" applyFont="1" applyBorder="1" applyAlignment="1">
      <alignment horizontal="left" vertical="center" wrapText="1"/>
    </xf>
    <xf numFmtId="0" fontId="9" fillId="0" borderId="36" xfId="0" applyFont="1" applyBorder="1" applyAlignment="1">
      <alignment horizontal="left" vertical="center" wrapText="1"/>
    </xf>
    <xf numFmtId="0" fontId="9" fillId="0" borderId="2" xfId="0" applyFont="1" applyBorder="1" applyAlignment="1">
      <alignment horizontal="left" vertical="center"/>
    </xf>
    <xf numFmtId="0" fontId="9" fillId="0" borderId="2" xfId="0" applyFont="1" applyBorder="1" applyAlignment="1">
      <alignment horizontal="left" vertical="center" wrapText="1"/>
    </xf>
    <xf numFmtId="0" fontId="9" fillId="0" borderId="34" xfId="0" applyFont="1" applyBorder="1" applyAlignment="1">
      <alignment horizontal="left" vertical="center" shrinkToFit="1"/>
    </xf>
    <xf numFmtId="0" fontId="9" fillId="0" borderId="18" xfId="0" applyFont="1" applyBorder="1" applyAlignment="1">
      <alignment horizontal="left" vertical="center" shrinkToFit="1"/>
    </xf>
    <xf numFmtId="0" fontId="9" fillId="0" borderId="18" xfId="0" applyFont="1" applyBorder="1" applyAlignment="1">
      <alignment vertical="center"/>
    </xf>
    <xf numFmtId="0" fontId="9" fillId="0" borderId="18" xfId="0" applyFont="1" applyBorder="1" applyAlignment="1">
      <alignment horizontal="center" vertical="center"/>
    </xf>
    <xf numFmtId="0" fontId="9" fillId="0" borderId="40" xfId="0" applyFont="1" applyBorder="1" applyAlignment="1">
      <alignment vertical="center"/>
    </xf>
    <xf numFmtId="0" fontId="9" fillId="0" borderId="2"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Alignment="1">
      <alignment horizontal="center" vertical="center" wrapText="1"/>
    </xf>
    <xf numFmtId="0" fontId="12" fillId="0" borderId="20" xfId="0" applyFont="1" applyBorder="1" applyAlignment="1">
      <alignment horizontal="center" vertical="center" shrinkToFit="1"/>
    </xf>
    <xf numFmtId="0" fontId="9" fillId="0" borderId="3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shrinkToFit="1"/>
    </xf>
    <xf numFmtId="0" fontId="9" fillId="0" borderId="2" xfId="0" applyFont="1" applyBorder="1" applyAlignment="1">
      <alignment horizontal="center" vertical="top" wrapText="1"/>
    </xf>
    <xf numFmtId="0" fontId="9" fillId="0" borderId="41" xfId="0" applyFont="1" applyBorder="1" applyAlignment="1">
      <alignment horizontal="center" vertical="top" wrapText="1"/>
    </xf>
    <xf numFmtId="0" fontId="9" fillId="0" borderId="34" xfId="0" applyFont="1" applyBorder="1" applyAlignment="1">
      <alignment horizontal="left" vertical="top" shrinkToFit="1"/>
    </xf>
    <xf numFmtId="0" fontId="9" fillId="0" borderId="18" xfId="0" applyFont="1" applyBorder="1" applyAlignment="1">
      <alignment horizontal="left" vertical="top" shrinkToFit="1"/>
    </xf>
    <xf numFmtId="0" fontId="9" fillId="0" borderId="40" xfId="0" applyFont="1" applyBorder="1" applyAlignment="1">
      <alignment horizontal="left" vertical="top" shrinkToFit="1"/>
    </xf>
    <xf numFmtId="0" fontId="9" fillId="0" borderId="34" xfId="0" applyFont="1" applyBorder="1" applyAlignment="1">
      <alignment horizontal="center" vertical="top" wrapText="1"/>
    </xf>
    <xf numFmtId="0" fontId="9" fillId="0" borderId="40" xfId="0" applyFont="1" applyBorder="1" applyAlignment="1">
      <alignment horizontal="center" vertical="top" wrapText="1"/>
    </xf>
    <xf numFmtId="0" fontId="9" fillId="0" borderId="2" xfId="0" applyFont="1" applyBorder="1" applyAlignment="1">
      <alignment horizontal="center" vertical="top"/>
    </xf>
    <xf numFmtId="0" fontId="9" fillId="0" borderId="18" xfId="0" applyFont="1" applyBorder="1" applyAlignment="1">
      <alignment horizontal="center" vertical="top" wrapText="1"/>
    </xf>
    <xf numFmtId="0" fontId="9" fillId="0" borderId="21" xfId="0" applyFont="1" applyBorder="1" applyAlignment="1">
      <alignment horizontal="left" vertical="top"/>
    </xf>
    <xf numFmtId="0" fontId="9" fillId="0" borderId="22" xfId="0" applyFont="1" applyBorder="1" applyAlignment="1">
      <alignment horizontal="left" vertical="top"/>
    </xf>
    <xf numFmtId="0" fontId="9" fillId="0" borderId="25" xfId="0" applyFont="1" applyBorder="1" applyAlignment="1">
      <alignment horizontal="left" vertical="top"/>
    </xf>
    <xf numFmtId="0" fontId="9" fillId="0" borderId="25" xfId="0" applyFont="1" applyBorder="1" applyAlignment="1">
      <alignment horizontal="center" vertical="top" wrapText="1"/>
    </xf>
    <xf numFmtId="0" fontId="9" fillId="0" borderId="24" xfId="0" applyFont="1" applyBorder="1" applyAlignment="1">
      <alignment horizontal="left" vertical="top"/>
    </xf>
    <xf numFmtId="0" fontId="9" fillId="0" borderId="1" xfId="0" applyFont="1" applyBorder="1" applyAlignment="1">
      <alignment horizontal="left" vertical="top"/>
    </xf>
    <xf numFmtId="0" fontId="9" fillId="0" borderId="36" xfId="0" applyFont="1" applyBorder="1" applyAlignment="1">
      <alignment horizontal="left" vertical="top"/>
    </xf>
    <xf numFmtId="0" fontId="9" fillId="0" borderId="24" xfId="0" applyFont="1" applyBorder="1" applyAlignment="1">
      <alignment horizontal="center" vertical="top" wrapText="1"/>
    </xf>
    <xf numFmtId="0" fontId="9" fillId="0" borderId="36" xfId="0" applyFont="1" applyBorder="1" applyAlignment="1">
      <alignment horizontal="center" vertical="top" wrapText="1"/>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5" xfId="0" applyFont="1" applyBorder="1" applyAlignment="1">
      <alignment horizontal="center" vertical="center"/>
    </xf>
    <xf numFmtId="0" fontId="9" fillId="0" borderId="21" xfId="0" applyFont="1" applyBorder="1" applyAlignment="1">
      <alignment horizontal="left" vertical="center" shrinkToFit="1"/>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36" xfId="0" applyFont="1" applyBorder="1" applyAlignment="1">
      <alignment horizontal="center" vertical="center"/>
    </xf>
    <xf numFmtId="0" fontId="9" fillId="0" borderId="24"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36" xfId="0" applyFont="1" applyBorder="1" applyAlignment="1">
      <alignment horizontal="left" vertical="center" shrinkToFit="1"/>
    </xf>
    <xf numFmtId="0" fontId="9" fillId="0" borderId="22" xfId="0" applyFont="1" applyBorder="1" applyAlignment="1">
      <alignment horizontal="distributed" vertical="top"/>
    </xf>
    <xf numFmtId="0" fontId="9" fillId="0" borderId="40" xfId="0" applyFont="1" applyBorder="1" applyAlignment="1">
      <alignment horizontal="center" vertical="top"/>
    </xf>
    <xf numFmtId="20" fontId="9" fillId="0" borderId="34" xfId="0" applyNumberFormat="1" applyFont="1" applyBorder="1" applyAlignment="1">
      <alignment horizontal="center" vertical="top"/>
    </xf>
    <xf numFmtId="20" fontId="9" fillId="0" borderId="18" xfId="0" applyNumberFormat="1" applyFont="1" applyBorder="1" applyAlignment="1">
      <alignment horizontal="center" vertical="top"/>
    </xf>
    <xf numFmtId="20" fontId="9" fillId="0" borderId="40" xfId="0" applyNumberFormat="1" applyFont="1" applyBorder="1" applyAlignment="1">
      <alignment horizontal="center" vertical="top"/>
    </xf>
    <xf numFmtId="182" fontId="9" fillId="0" borderId="34" xfId="0" applyNumberFormat="1" applyFont="1" applyBorder="1" applyAlignment="1">
      <alignment horizontal="center" vertical="top"/>
    </xf>
    <xf numFmtId="182" fontId="9" fillId="0" borderId="18" xfId="0" applyNumberFormat="1" applyFont="1" applyBorder="1" applyAlignment="1">
      <alignment horizontal="center" vertical="top"/>
    </xf>
    <xf numFmtId="182" fontId="9" fillId="0" borderId="40" xfId="0" applyNumberFormat="1" applyFont="1" applyBorder="1" applyAlignment="1">
      <alignment horizontal="center" vertical="top"/>
    </xf>
    <xf numFmtId="0" fontId="9" fillId="0" borderId="34" xfId="0" applyFont="1" applyBorder="1" applyAlignment="1">
      <alignment horizontal="center" vertical="top"/>
    </xf>
    <xf numFmtId="0" fontId="9" fillId="0" borderId="18" xfId="0" applyFont="1" applyBorder="1" applyAlignment="1">
      <alignment horizontal="center" vertical="top"/>
    </xf>
    <xf numFmtId="0" fontId="9" fillId="0" borderId="21" xfId="0" applyFont="1" applyBorder="1" applyAlignment="1">
      <alignment vertical="center" shrinkToFit="1"/>
    </xf>
    <xf numFmtId="0" fontId="9" fillId="0" borderId="22" xfId="0" applyFont="1" applyBorder="1" applyAlignment="1">
      <alignment horizontal="distributed" vertical="center" shrinkToFit="1"/>
    </xf>
    <xf numFmtId="0" fontId="9" fillId="0" borderId="25" xfId="0" applyFont="1" applyBorder="1" applyAlignment="1">
      <alignment vertical="center" shrinkToFit="1"/>
    </xf>
    <xf numFmtId="0" fontId="9" fillId="0" borderId="2" xfId="0" applyFont="1" applyBorder="1" applyAlignment="1">
      <alignment horizontal="left" vertical="top"/>
    </xf>
    <xf numFmtId="0" fontId="9" fillId="0" borderId="24" xfId="0" applyFont="1" applyBorder="1" applyAlignment="1">
      <alignment vertical="center" shrinkToFit="1"/>
    </xf>
    <xf numFmtId="0" fontId="9" fillId="0" borderId="1" xfId="0" applyFont="1" applyBorder="1" applyAlignment="1">
      <alignment horizontal="distributed" vertical="center" shrinkToFit="1"/>
    </xf>
    <xf numFmtId="0" fontId="9" fillId="0" borderId="36" xfId="0" applyFont="1" applyBorder="1" applyAlignment="1">
      <alignment vertical="center" shrinkToFit="1"/>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25" xfId="0" applyFont="1" applyBorder="1" applyAlignment="1">
      <alignment horizontal="left" vertical="top" wrapText="1"/>
    </xf>
    <xf numFmtId="0" fontId="9" fillId="0" borderId="24" xfId="0" applyFont="1" applyBorder="1" applyAlignment="1">
      <alignment horizontal="left" vertical="top" wrapText="1"/>
    </xf>
    <xf numFmtId="0" fontId="9" fillId="0" borderId="1" xfId="0" applyFont="1" applyBorder="1" applyAlignment="1">
      <alignment horizontal="left" vertical="top" wrapText="1"/>
    </xf>
    <xf numFmtId="0" fontId="9" fillId="0" borderId="36" xfId="0" applyFont="1" applyBorder="1" applyAlignment="1">
      <alignment horizontal="left" vertical="top" wrapText="1"/>
    </xf>
    <xf numFmtId="49" fontId="9" fillId="0" borderId="0" xfId="0" applyNumberFormat="1" applyFont="1" applyAlignment="1">
      <alignment horizontal="left" vertical="top" wrapText="1" indent="1"/>
    </xf>
    <xf numFmtId="0" fontId="9" fillId="0" borderId="1" xfId="0" applyFont="1" applyBorder="1" applyAlignment="1">
      <alignment horizontal="center" vertical="top"/>
    </xf>
    <xf numFmtId="49" fontId="10" fillId="0" borderId="0" xfId="0" applyNumberFormat="1" applyFont="1" applyAlignment="1">
      <alignment vertical="top"/>
    </xf>
    <xf numFmtId="49" fontId="9" fillId="0" borderId="0" xfId="0" applyNumberFormat="1" applyFont="1" applyAlignment="1">
      <alignment horizontal="left" vertical="top" wrapText="1"/>
    </xf>
    <xf numFmtId="49" fontId="9" fillId="0" borderId="2" xfId="0" applyNumberFormat="1" applyFont="1" applyBorder="1" applyAlignment="1">
      <alignment horizontal="center" vertical="top" wrapText="1"/>
    </xf>
    <xf numFmtId="49" fontId="9" fillId="0" borderId="2" xfId="0" applyNumberFormat="1" applyFont="1" applyBorder="1" applyAlignment="1">
      <alignment horizontal="left" vertical="center" wrapText="1"/>
    </xf>
    <xf numFmtId="0" fontId="9" fillId="0" borderId="34"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40" xfId="0" applyFont="1" applyBorder="1" applyAlignment="1">
      <alignment horizontal="center" vertical="center" wrapText="1"/>
    </xf>
    <xf numFmtId="49" fontId="9" fillId="0" borderId="34" xfId="0" applyNumberFormat="1" applyFont="1" applyBorder="1" applyAlignment="1">
      <alignment horizontal="left" vertical="center" wrapText="1"/>
    </xf>
    <xf numFmtId="49" fontId="9" fillId="0" borderId="18" xfId="0" applyNumberFormat="1" applyFont="1" applyBorder="1" applyAlignment="1">
      <alignment horizontal="left" vertical="center" wrapText="1"/>
    </xf>
    <xf numFmtId="49" fontId="9" fillId="0" borderId="40" xfId="0" applyNumberFormat="1" applyFont="1" applyBorder="1" applyAlignment="1">
      <alignment horizontal="left" vertical="center" wrapText="1"/>
    </xf>
    <xf numFmtId="49" fontId="9" fillId="0" borderId="21" xfId="0" applyNumberFormat="1" applyFont="1" applyBorder="1" applyAlignment="1">
      <alignment horizontal="left" vertical="center" wrapText="1" indent="1"/>
    </xf>
    <xf numFmtId="49" fontId="9" fillId="0" borderId="22" xfId="0" applyNumberFormat="1" applyFont="1" applyBorder="1" applyAlignment="1">
      <alignment horizontal="left" vertical="center" wrapText="1" indent="1"/>
    </xf>
    <xf numFmtId="49" fontId="9" fillId="0" borderId="22" xfId="0" applyNumberFormat="1" applyFont="1" applyBorder="1" applyAlignment="1">
      <alignment horizontal="left" vertical="center" wrapText="1"/>
    </xf>
    <xf numFmtId="49" fontId="9" fillId="0" borderId="25" xfId="0" applyNumberFormat="1" applyFont="1" applyBorder="1" applyAlignment="1">
      <alignment horizontal="left" vertical="center" wrapText="1"/>
    </xf>
    <xf numFmtId="49" fontId="9" fillId="0" borderId="19" xfId="0" applyNumberFormat="1" applyFont="1" applyBorder="1" applyAlignment="1">
      <alignment horizontal="left" vertical="center" wrapText="1" indent="1"/>
    </xf>
    <xf numFmtId="49" fontId="9" fillId="0" borderId="0" xfId="0" applyNumberFormat="1" applyFont="1" applyAlignment="1">
      <alignment horizontal="left" vertical="center" wrapText="1" indent="1"/>
    </xf>
    <xf numFmtId="49" fontId="9" fillId="0" borderId="0" xfId="0" applyNumberFormat="1" applyFont="1" applyAlignment="1">
      <alignment horizontal="left" vertical="center" wrapText="1"/>
    </xf>
    <xf numFmtId="49" fontId="9" fillId="0" borderId="35" xfId="0" applyNumberFormat="1" applyFont="1" applyBorder="1" applyAlignment="1">
      <alignment horizontal="left" vertical="center" wrapText="1"/>
    </xf>
    <xf numFmtId="49" fontId="9" fillId="0" borderId="24"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indent="1"/>
    </xf>
    <xf numFmtId="49" fontId="9" fillId="0" borderId="1" xfId="0" applyNumberFormat="1" applyFont="1" applyBorder="1" applyAlignment="1">
      <alignment horizontal="left" vertical="center" wrapText="1"/>
    </xf>
    <xf numFmtId="49" fontId="9" fillId="0" borderId="36" xfId="0" applyNumberFormat="1" applyFont="1" applyBorder="1" applyAlignment="1">
      <alignment horizontal="left" vertical="center" wrapText="1"/>
    </xf>
    <xf numFmtId="0" fontId="9" fillId="0" borderId="21" xfId="0" applyFont="1" applyBorder="1" applyAlignment="1" applyProtection="1">
      <alignment horizontal="center" vertical="center"/>
      <protection locked="0"/>
    </xf>
    <xf numFmtId="0" fontId="9" fillId="0" borderId="22" xfId="0" applyFont="1" applyBorder="1" applyAlignment="1">
      <alignment horizontal="left" vertical="center" wrapText="1"/>
    </xf>
    <xf numFmtId="0" fontId="9" fillId="0" borderId="25" xfId="0" applyFont="1" applyBorder="1" applyAlignment="1">
      <alignment horizontal="left" vertical="center" wrapText="1"/>
    </xf>
    <xf numFmtId="0" fontId="9" fillId="0" borderId="9" xfId="0" applyFont="1" applyBorder="1" applyAlignment="1">
      <alignment horizontal="center" vertical="center" wrapText="1"/>
    </xf>
    <xf numFmtId="0" fontId="9" fillId="0" borderId="9" xfId="0" applyFont="1" applyBorder="1" applyAlignment="1">
      <alignment horizontal="left" vertical="top"/>
    </xf>
    <xf numFmtId="0" fontId="9" fillId="0" borderId="19" xfId="0" applyFont="1" applyBorder="1" applyAlignment="1" applyProtection="1">
      <alignment horizontal="center" vertical="center"/>
      <protection locked="0"/>
    </xf>
    <xf numFmtId="0" fontId="9" fillId="0" borderId="13" xfId="0" applyFont="1" applyBorder="1" applyAlignment="1">
      <alignment horizontal="center" vertical="center" wrapText="1"/>
    </xf>
    <xf numFmtId="0" fontId="9" fillId="0" borderId="13" xfId="0" applyFont="1" applyBorder="1" applyAlignment="1">
      <alignment horizontal="left" vertical="top"/>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horizontal="distributed" vertical="center" wrapText="1"/>
    </xf>
    <xf numFmtId="0" fontId="9" fillId="0" borderId="30" xfId="0" applyFont="1" applyBorder="1" applyAlignment="1">
      <alignment horizontal="distributed" vertical="center" wrapText="1"/>
    </xf>
    <xf numFmtId="0" fontId="9" fillId="0" borderId="19" xfId="0" applyFont="1" applyBorder="1" applyAlignment="1">
      <alignment horizontal="center" vertical="center" shrinkToFit="1"/>
    </xf>
    <xf numFmtId="0" fontId="9" fillId="0" borderId="0" xfId="0" applyFont="1" applyAlignment="1">
      <alignment horizontal="center" vertical="center" shrinkToFit="1"/>
    </xf>
    <xf numFmtId="0" fontId="9" fillId="0" borderId="24" xfId="0" applyFont="1" applyBorder="1" applyAlignment="1" applyProtection="1">
      <alignment horizontal="center" vertical="center"/>
      <protection locked="0"/>
    </xf>
    <xf numFmtId="0" fontId="9" fillId="0" borderId="2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45" xfId="0" applyFont="1" applyBorder="1" applyAlignment="1">
      <alignment horizontal="distributed" vertical="center" wrapText="1"/>
    </xf>
    <xf numFmtId="0" fontId="9" fillId="0" borderId="46" xfId="0" applyFont="1" applyBorder="1" applyAlignment="1">
      <alignment horizontal="distributed" vertical="center" wrapText="1"/>
    </xf>
    <xf numFmtId="0" fontId="9" fillId="0" borderId="15" xfId="0" applyFont="1" applyBorder="1" applyAlignment="1">
      <alignment horizontal="left" vertical="top"/>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5" xfId="0" applyFont="1" applyBorder="1" applyAlignment="1">
      <alignment horizontal="left" vertical="center" shrinkToFit="1"/>
    </xf>
    <xf numFmtId="0" fontId="9" fillId="0" borderId="29" xfId="0" applyFont="1" applyBorder="1" applyAlignment="1">
      <alignment horizontal="left" vertical="center"/>
    </xf>
    <xf numFmtId="0" fontId="9" fillId="0" borderId="44" xfId="0" applyFont="1" applyBorder="1" applyAlignment="1">
      <alignment horizontal="left" vertical="center"/>
    </xf>
    <xf numFmtId="0" fontId="9" fillId="0" borderId="30" xfId="0" applyFont="1" applyBorder="1" applyAlignment="1">
      <alignment horizontal="left" vertical="center"/>
    </xf>
    <xf numFmtId="0" fontId="9" fillId="0" borderId="15" xfId="0" applyFont="1" applyBorder="1" applyAlignment="1">
      <alignment horizontal="center" vertical="center" wrapText="1"/>
    </xf>
    <xf numFmtId="0" fontId="9" fillId="0" borderId="47" xfId="0" applyFont="1" applyBorder="1" applyAlignment="1">
      <alignment horizontal="left" vertical="center"/>
    </xf>
    <xf numFmtId="0" fontId="9" fillId="0" borderId="45" xfId="0" applyFont="1" applyBorder="1" applyAlignment="1">
      <alignment horizontal="left" vertical="center"/>
    </xf>
    <xf numFmtId="0" fontId="9" fillId="0" borderId="46" xfId="0" applyFont="1" applyBorder="1" applyAlignment="1">
      <alignment horizontal="left" vertical="center"/>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left" vertical="top"/>
    </xf>
    <xf numFmtId="0" fontId="9" fillId="0" borderId="0" xfId="0" applyFont="1" applyAlignment="1">
      <alignment horizontal="left" vertical="top" wrapText="1" indent="1"/>
    </xf>
    <xf numFmtId="0" fontId="9" fillId="0" borderId="0" xfId="0" applyFont="1" applyAlignment="1">
      <alignment horizontal="center" vertical="center" shrinkToFit="1"/>
    </xf>
    <xf numFmtId="0" fontId="9" fillId="0" borderId="2" xfId="0" applyFont="1" applyBorder="1" applyAlignment="1">
      <alignment horizontal="center" vertical="center"/>
    </xf>
    <xf numFmtId="0" fontId="9" fillId="0" borderId="34" xfId="0" applyFont="1" applyBorder="1" applyAlignment="1">
      <alignment horizontal="left" vertical="top"/>
    </xf>
    <xf numFmtId="49" fontId="9" fillId="0" borderId="34" xfId="0" applyNumberFormat="1" applyFont="1" applyBorder="1" applyAlignment="1">
      <alignment horizontal="left" vertical="top" wrapText="1"/>
    </xf>
    <xf numFmtId="49" fontId="9" fillId="0" borderId="18" xfId="0" applyNumberFormat="1" applyFont="1" applyBorder="1" applyAlignment="1">
      <alignment horizontal="left" vertical="top" wrapText="1"/>
    </xf>
    <xf numFmtId="49" fontId="9" fillId="0" borderId="40" xfId="0" applyNumberFormat="1" applyFont="1" applyBorder="1" applyAlignment="1">
      <alignment horizontal="left" vertical="top" wrapText="1"/>
    </xf>
    <xf numFmtId="0" fontId="9" fillId="0" borderId="34" xfId="0" applyFont="1" applyBorder="1" applyAlignment="1">
      <alignment horizontal="left" vertical="center" wrapText="1"/>
    </xf>
    <xf numFmtId="0" fontId="9" fillId="0" borderId="18" xfId="0" applyFont="1" applyBorder="1" applyAlignment="1">
      <alignment horizontal="left" vertical="center" wrapText="1"/>
    </xf>
    <xf numFmtId="0" fontId="9" fillId="0" borderId="40" xfId="0" applyFont="1" applyBorder="1" applyAlignment="1">
      <alignment horizontal="left" vertical="center" wrapText="1"/>
    </xf>
    <xf numFmtId="49" fontId="14" fillId="0" borderId="0" xfId="0" applyNumberFormat="1" applyFont="1" applyAlignment="1">
      <alignment horizontal="right" vertical="top" wrapText="1"/>
    </xf>
    <xf numFmtId="49" fontId="9" fillId="0" borderId="0" xfId="0" applyNumberFormat="1" applyFont="1" applyAlignment="1">
      <alignment horizontal="right" vertical="top" wrapText="1"/>
    </xf>
    <xf numFmtId="0" fontId="9" fillId="0" borderId="0" xfId="0" applyFont="1" applyAlignment="1">
      <alignment vertical="top" shrinkToFit="1"/>
    </xf>
    <xf numFmtId="0" fontId="9" fillId="0" borderId="0" xfId="0" applyFont="1" applyAlignment="1">
      <alignment horizontal="left" vertical="top" indent="1"/>
    </xf>
    <xf numFmtId="0" fontId="12" fillId="0" borderId="2" xfId="0" applyFont="1" applyBorder="1" applyAlignment="1">
      <alignment horizontal="center" vertical="center"/>
    </xf>
    <xf numFmtId="0" fontId="2" fillId="0" borderId="2"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49" fontId="9" fillId="0" borderId="0" xfId="0" applyNumberFormat="1" applyFont="1" applyAlignment="1">
      <alignment horizontal="center" vertical="top" wrapText="1"/>
    </xf>
    <xf numFmtId="0" fontId="9" fillId="0" borderId="0" xfId="0" applyFont="1" applyAlignment="1">
      <alignment vertical="center"/>
    </xf>
    <xf numFmtId="0" fontId="9" fillId="0" borderId="0" xfId="0" applyFont="1" applyAlignment="1">
      <alignment horizontal="left" vertical="center" shrinkToFit="1"/>
    </xf>
    <xf numFmtId="49" fontId="15" fillId="0" borderId="0" xfId="0" applyNumberFormat="1" applyFont="1" applyAlignment="1">
      <alignment vertical="center" wrapText="1"/>
    </xf>
    <xf numFmtId="49" fontId="15" fillId="0" borderId="1" xfId="0" applyNumberFormat="1" applyFont="1" applyBorder="1" applyAlignment="1">
      <alignment vertical="top" wrapText="1"/>
    </xf>
    <xf numFmtId="49" fontId="9" fillId="0" borderId="1" xfId="0" applyNumberFormat="1" applyFont="1" applyBorder="1" applyAlignment="1">
      <alignment horizontal="left" vertical="top" wrapText="1"/>
    </xf>
    <xf numFmtId="49" fontId="9" fillId="0" borderId="1" xfId="0" applyNumberFormat="1" applyFont="1" applyBorder="1" applyAlignment="1">
      <alignment horizontal="left" vertical="top" wrapText="1"/>
    </xf>
    <xf numFmtId="49" fontId="15" fillId="0" borderId="0" xfId="0" applyNumberFormat="1" applyFont="1" applyAlignment="1">
      <alignment vertical="top" wrapText="1"/>
    </xf>
    <xf numFmtId="49" fontId="2" fillId="0" borderId="0" xfId="0" applyNumberFormat="1" applyFont="1" applyAlignment="1">
      <alignment vertical="center"/>
    </xf>
    <xf numFmtId="0" fontId="0" fillId="0" borderId="0" xfId="0" applyAlignment="1">
      <alignment horizontal="left" vertical="top" wrapText="1"/>
    </xf>
    <xf numFmtId="0" fontId="0" fillId="0" borderId="0" xfId="0" applyAlignment="1">
      <alignment horizontal="left" vertical="top" wrapText="1"/>
    </xf>
    <xf numFmtId="0" fontId="9"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0" xfId="0" applyAlignment="1">
      <alignment vertical="top"/>
    </xf>
    <xf numFmtId="49" fontId="9" fillId="0" borderId="0" xfId="0" applyNumberFormat="1" applyFont="1" applyAlignment="1">
      <alignment horizontal="right" vertical="top" wrapText="1"/>
    </xf>
    <xf numFmtId="49" fontId="9" fillId="0" borderId="0" xfId="0" applyNumberFormat="1" applyFont="1" applyAlignment="1">
      <alignment horizontal="right" vertical="top"/>
    </xf>
    <xf numFmtId="49" fontId="9" fillId="3" borderId="0" xfId="0" applyNumberFormat="1" applyFont="1" applyFill="1" applyAlignment="1">
      <alignment vertical="top"/>
    </xf>
    <xf numFmtId="0" fontId="9" fillId="3" borderId="0" xfId="0" applyFont="1" applyFill="1" applyAlignment="1">
      <alignment horizontal="left" vertical="top" wrapText="1"/>
    </xf>
    <xf numFmtId="49" fontId="9" fillId="0" borderId="0" xfId="0" quotePrefix="1" applyNumberFormat="1" applyFont="1" applyAlignment="1">
      <alignment vertical="top"/>
    </xf>
    <xf numFmtId="49" fontId="10" fillId="0" borderId="0" xfId="0" applyNumberFormat="1" applyFont="1" applyAlignment="1">
      <alignment vertical="top" wrapTex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36" xfId="0" applyFont="1" applyBorder="1" applyAlignment="1">
      <alignment horizontal="center" vertical="center" shrinkToFit="1"/>
    </xf>
    <xf numFmtId="0" fontId="9" fillId="3" borderId="21" xfId="0" applyFont="1" applyFill="1" applyBorder="1" applyAlignment="1">
      <alignment horizontal="center" vertical="center" wrapText="1" shrinkToFit="1"/>
    </xf>
    <xf numFmtId="0" fontId="9" fillId="3" borderId="22" xfId="0" applyFont="1" applyFill="1" applyBorder="1" applyAlignment="1">
      <alignment horizontal="center" vertical="center" shrinkToFit="1"/>
    </xf>
    <xf numFmtId="0" fontId="9" fillId="3" borderId="25" xfId="0" applyFont="1" applyFill="1" applyBorder="1" applyAlignment="1">
      <alignment horizontal="center" vertical="center" shrinkToFit="1"/>
    </xf>
    <xf numFmtId="0" fontId="9" fillId="3" borderId="21" xfId="0" applyFont="1" applyFill="1" applyBorder="1" applyAlignment="1">
      <alignment horizontal="center" wrapText="1"/>
    </xf>
    <xf numFmtId="0" fontId="9" fillId="3" borderId="22" xfId="0" applyFont="1" applyFill="1" applyBorder="1" applyAlignment="1">
      <alignment horizontal="center" wrapText="1"/>
    </xf>
    <xf numFmtId="0" fontId="9" fillId="3" borderId="25" xfId="0" applyFont="1" applyFill="1" applyBorder="1" applyAlignment="1">
      <alignment horizontal="center" wrapText="1"/>
    </xf>
    <xf numFmtId="0" fontId="12" fillId="0" borderId="22" xfId="0" applyFont="1" applyBorder="1" applyAlignment="1">
      <alignment horizontal="left" vertical="center" wrapText="1"/>
    </xf>
    <xf numFmtId="0" fontId="12" fillId="0" borderId="25" xfId="0" applyFont="1" applyBorder="1" applyAlignment="1">
      <alignment horizontal="left" vertical="center" wrapText="1"/>
    </xf>
    <xf numFmtId="0" fontId="9" fillId="3" borderId="19" xfId="0" applyFont="1" applyFill="1" applyBorder="1" applyAlignment="1">
      <alignment horizontal="center" vertical="center" wrapText="1" shrinkToFit="1"/>
    </xf>
    <xf numFmtId="0" fontId="9" fillId="3" borderId="0" xfId="0" applyFont="1" applyFill="1" applyAlignment="1">
      <alignment horizontal="center" vertical="center" shrinkToFit="1"/>
    </xf>
    <xf numFmtId="0" fontId="9" fillId="3" borderId="35" xfId="0" applyFont="1" applyFill="1" applyBorder="1" applyAlignment="1">
      <alignment horizontal="center" vertical="center" shrinkToFit="1"/>
    </xf>
    <xf numFmtId="0" fontId="9" fillId="3" borderId="19" xfId="0" applyFont="1" applyFill="1" applyBorder="1" applyAlignment="1">
      <alignment horizontal="center" wrapText="1"/>
    </xf>
    <xf numFmtId="0" fontId="9" fillId="3" borderId="0" xfId="0" applyFont="1" applyFill="1" applyAlignment="1">
      <alignment horizontal="center" wrapText="1"/>
    </xf>
    <xf numFmtId="0" fontId="9" fillId="3" borderId="35" xfId="0" applyFont="1" applyFill="1" applyBorder="1" applyAlignment="1">
      <alignment horizontal="center" wrapText="1"/>
    </xf>
    <xf numFmtId="0" fontId="12" fillId="0" borderId="0" xfId="0" applyFont="1" applyAlignment="1">
      <alignment horizontal="left" vertical="center" wrapText="1"/>
    </xf>
    <xf numFmtId="0" fontId="12" fillId="0" borderId="35" xfId="0" applyFont="1" applyBorder="1" applyAlignment="1">
      <alignment horizontal="left" vertical="center" wrapText="1"/>
    </xf>
    <xf numFmtId="0" fontId="9" fillId="3" borderId="19"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35" xfId="0" applyFont="1" applyFill="1" applyBorder="1" applyAlignment="1">
      <alignment horizontal="center" vertical="center" wrapText="1"/>
    </xf>
    <xf numFmtId="0" fontId="9" fillId="3" borderId="24"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9" fillId="3" borderId="36" xfId="0" applyFont="1" applyFill="1" applyBorder="1" applyAlignment="1">
      <alignment horizontal="center" vertical="center" shrinkToFit="1"/>
    </xf>
    <xf numFmtId="0" fontId="9" fillId="3" borderId="2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36" xfId="0" applyFont="1" applyBorder="1" applyAlignment="1">
      <alignment horizontal="left" vertical="center" wrapText="1"/>
    </xf>
    <xf numFmtId="0" fontId="9" fillId="3" borderId="19" xfId="0" applyFont="1" applyFill="1" applyBorder="1" applyAlignment="1">
      <alignment horizontal="center" vertical="center" shrinkToFit="1"/>
    </xf>
    <xf numFmtId="0" fontId="12" fillId="0" borderId="21" xfId="0" applyFont="1" applyBorder="1" applyAlignment="1">
      <alignment horizontal="left" vertical="center" wrapText="1"/>
    </xf>
    <xf numFmtId="0" fontId="12" fillId="0" borderId="19" xfId="0" applyFont="1" applyBorder="1" applyAlignment="1">
      <alignment horizontal="left" vertical="center" wrapText="1"/>
    </xf>
    <xf numFmtId="0" fontId="12" fillId="0" borderId="24" xfId="0" applyFont="1" applyBorder="1" applyAlignment="1">
      <alignment horizontal="left" vertical="center" wrapText="1"/>
    </xf>
    <xf numFmtId="0" fontId="9" fillId="3" borderId="21" xfId="0" applyFont="1" applyFill="1" applyBorder="1" applyAlignment="1">
      <alignment vertical="top"/>
    </xf>
    <xf numFmtId="0" fontId="9" fillId="3" borderId="22" xfId="0" applyFont="1" applyFill="1" applyBorder="1" applyAlignment="1">
      <alignment vertical="center"/>
    </xf>
    <xf numFmtId="0" fontId="9" fillId="3" borderId="22" xfId="0" applyFont="1" applyFill="1" applyBorder="1" applyAlignment="1">
      <alignment vertical="top"/>
    </xf>
    <xf numFmtId="0" fontId="9" fillId="3" borderId="22" xfId="0" applyFont="1" applyFill="1" applyBorder="1" applyAlignment="1">
      <alignment vertical="top" wrapText="1"/>
    </xf>
    <xf numFmtId="0" fontId="9" fillId="3" borderId="25" xfId="0" applyFont="1" applyFill="1" applyBorder="1" applyAlignment="1">
      <alignment vertical="top"/>
    </xf>
    <xf numFmtId="0" fontId="9" fillId="3" borderId="19" xfId="0" applyFont="1" applyFill="1" applyBorder="1" applyAlignment="1">
      <alignment vertical="top"/>
    </xf>
    <xf numFmtId="0" fontId="9" fillId="3" borderId="0" xfId="0" applyFont="1" applyFill="1" applyAlignment="1">
      <alignment vertical="center"/>
    </xf>
    <xf numFmtId="0" fontId="9" fillId="3" borderId="0" xfId="0" applyFont="1" applyFill="1" applyAlignment="1">
      <alignment vertical="top"/>
    </xf>
    <xf numFmtId="0" fontId="9" fillId="3" borderId="0" xfId="0" applyFont="1" applyFill="1" applyAlignment="1">
      <alignment vertical="top" wrapText="1"/>
    </xf>
    <xf numFmtId="0" fontId="9" fillId="3" borderId="35" xfId="0" applyFont="1" applyFill="1" applyBorder="1" applyAlignment="1">
      <alignment vertical="top"/>
    </xf>
    <xf numFmtId="0" fontId="9" fillId="3" borderId="0" xfId="0" applyFont="1" applyFill="1" applyAlignment="1">
      <alignment horizontal="right" vertical="center"/>
    </xf>
    <xf numFmtId="0" fontId="9" fillId="3" borderId="0" xfId="0" applyFont="1" applyFill="1" applyAlignment="1">
      <alignment vertical="center" shrinkToFit="1"/>
    </xf>
    <xf numFmtId="0" fontId="9" fillId="3" borderId="0" xfId="0" applyFont="1" applyFill="1" applyAlignment="1">
      <alignment horizontal="right" vertical="center"/>
    </xf>
    <xf numFmtId="0" fontId="9" fillId="3" borderId="24" xfId="0" applyFont="1" applyFill="1" applyBorder="1" applyAlignment="1">
      <alignment vertical="top"/>
    </xf>
    <xf numFmtId="0" fontId="9" fillId="3" borderId="1" xfId="0" applyFont="1" applyFill="1" applyBorder="1" applyAlignment="1">
      <alignment vertical="center" shrinkToFit="1"/>
    </xf>
    <xf numFmtId="0" fontId="9" fillId="3" borderId="1" xfId="0" applyFont="1" applyFill="1" applyBorder="1" applyAlignment="1">
      <alignment vertical="top" shrinkToFit="1"/>
    </xf>
    <xf numFmtId="0" fontId="9" fillId="3" borderId="1" xfId="0" applyFont="1" applyFill="1" applyBorder="1" applyAlignment="1">
      <alignment vertical="center"/>
    </xf>
    <xf numFmtId="0" fontId="9" fillId="3" borderId="36" xfId="0" applyFont="1" applyFill="1" applyBorder="1" applyAlignment="1">
      <alignment vertical="top"/>
    </xf>
    <xf numFmtId="0" fontId="9" fillId="3" borderId="21" xfId="0" applyFont="1" applyFill="1" applyBorder="1" applyAlignment="1">
      <alignment horizontal="center" vertical="center" shrinkToFit="1"/>
    </xf>
    <xf numFmtId="0" fontId="9" fillId="3" borderId="21" xfId="0" applyFont="1" applyFill="1" applyBorder="1" applyAlignment="1">
      <alignment horizontal="center" vertical="center"/>
    </xf>
    <xf numFmtId="0" fontId="9" fillId="3" borderId="22"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42" xfId="0" applyFont="1" applyFill="1" applyBorder="1" applyAlignment="1">
      <alignment horizontal="center" vertical="center" shrinkToFit="1"/>
    </xf>
    <xf numFmtId="0" fontId="9" fillId="3" borderId="43" xfId="0" applyFont="1" applyFill="1" applyBorder="1" applyAlignment="1">
      <alignment horizontal="center" vertical="center" shrinkToFit="1"/>
    </xf>
    <xf numFmtId="0" fontId="9" fillId="3" borderId="48" xfId="0" applyFont="1" applyFill="1" applyBorder="1" applyAlignment="1">
      <alignment horizontal="center" vertical="center" shrinkToFi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4" xfId="0" applyFont="1" applyFill="1" applyBorder="1" applyAlignment="1">
      <alignment horizontal="center" vertical="center" wrapText="1" shrinkToFit="1"/>
    </xf>
    <xf numFmtId="0" fontId="40" fillId="3" borderId="21" xfId="0" applyFont="1" applyFill="1" applyBorder="1" applyAlignment="1">
      <alignment horizontal="center" vertical="center" wrapText="1" shrinkToFit="1"/>
    </xf>
    <xf numFmtId="0" fontId="40" fillId="3" borderId="22" xfId="0" applyFont="1" applyFill="1" applyBorder="1" applyAlignment="1">
      <alignment horizontal="center" vertical="center" wrapText="1" shrinkToFit="1"/>
    </xf>
    <xf numFmtId="0" fontId="40" fillId="3" borderId="25" xfId="0" applyFont="1" applyFill="1" applyBorder="1" applyAlignment="1">
      <alignment horizontal="center" vertical="center" wrapText="1" shrinkToFi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25" xfId="0" applyFont="1" applyBorder="1" applyAlignment="1">
      <alignment horizontal="left" vertical="top" wrapText="1"/>
    </xf>
    <xf numFmtId="0" fontId="12" fillId="0" borderId="0" xfId="0" applyFont="1" applyAlignment="1">
      <alignment vertical="top"/>
    </xf>
    <xf numFmtId="0" fontId="40" fillId="3" borderId="19" xfId="0" applyFont="1" applyFill="1" applyBorder="1" applyAlignment="1">
      <alignment horizontal="center" vertical="center" wrapText="1" shrinkToFit="1"/>
    </xf>
    <xf numFmtId="0" fontId="40" fillId="3" borderId="0" xfId="0" applyFont="1" applyFill="1" applyAlignment="1">
      <alignment horizontal="center" vertical="center" wrapText="1" shrinkToFit="1"/>
    </xf>
    <xf numFmtId="0" fontId="40" fillId="3" borderId="35" xfId="0" applyFont="1" applyFill="1" applyBorder="1" applyAlignment="1">
      <alignment horizontal="center" vertical="center" wrapText="1" shrinkToFit="1"/>
    </xf>
    <xf numFmtId="0" fontId="12" fillId="0" borderId="19" xfId="0" applyFont="1" applyBorder="1" applyAlignment="1">
      <alignment horizontal="left" vertical="top" wrapText="1"/>
    </xf>
    <xf numFmtId="0" fontId="12" fillId="0" borderId="0" xfId="0" applyFont="1" applyAlignment="1">
      <alignment horizontal="left" vertical="top" wrapText="1"/>
    </xf>
    <xf numFmtId="0" fontId="12" fillId="0" borderId="35" xfId="0" applyFont="1" applyBorder="1" applyAlignment="1">
      <alignment horizontal="left" vertical="top" wrapText="1"/>
    </xf>
    <xf numFmtId="0" fontId="9" fillId="3" borderId="0" xfId="0" applyFont="1" applyFill="1" applyAlignment="1">
      <alignment horizontal="center" vertical="center"/>
    </xf>
    <xf numFmtId="0" fontId="9" fillId="3" borderId="35" xfId="0" applyFont="1" applyFill="1" applyBorder="1" applyAlignment="1">
      <alignment horizontal="center" vertical="center"/>
    </xf>
    <xf numFmtId="0" fontId="9" fillId="3" borderId="19" xfId="0" applyFont="1" applyFill="1" applyBorder="1" applyAlignment="1">
      <alignment horizontal="center" vertical="center"/>
    </xf>
    <xf numFmtId="0" fontId="40" fillId="3" borderId="24" xfId="0" applyFont="1" applyFill="1" applyBorder="1" applyAlignment="1">
      <alignment horizontal="center" vertical="center" wrapText="1" shrinkToFit="1"/>
    </xf>
    <xf numFmtId="0" fontId="40" fillId="3" borderId="1" xfId="0" applyFont="1" applyFill="1" applyBorder="1" applyAlignment="1">
      <alignment horizontal="center" vertical="center" wrapText="1" shrinkToFit="1"/>
    </xf>
    <xf numFmtId="0" fontId="40" fillId="3" borderId="36" xfId="0" applyFont="1" applyFill="1" applyBorder="1" applyAlignment="1">
      <alignment horizontal="center" vertical="center" wrapText="1" shrinkToFit="1"/>
    </xf>
    <xf numFmtId="0" fontId="12" fillId="0" borderId="24" xfId="0" applyFont="1" applyBorder="1" applyAlignment="1">
      <alignment horizontal="left" vertical="top" wrapText="1"/>
    </xf>
    <xf numFmtId="0" fontId="12" fillId="0" borderId="1" xfId="0" applyFont="1" applyBorder="1" applyAlignment="1">
      <alignment horizontal="left" vertical="top" wrapText="1"/>
    </xf>
    <xf numFmtId="0" fontId="12" fillId="0" borderId="36" xfId="0" applyFont="1" applyBorder="1" applyAlignment="1">
      <alignment horizontal="left" vertical="top" wrapText="1"/>
    </xf>
    <xf numFmtId="0" fontId="9" fillId="0" borderId="21" xfId="0" applyFont="1" applyBorder="1" applyAlignment="1">
      <alignment horizontal="center" vertical="top"/>
    </xf>
    <xf numFmtId="0" fontId="9" fillId="0" borderId="19" xfId="0" applyFont="1" applyBorder="1" applyAlignment="1">
      <alignment horizontal="center" vertical="top"/>
    </xf>
    <xf numFmtId="0" fontId="9" fillId="0" borderId="24" xfId="0" applyFont="1" applyBorder="1" applyAlignment="1">
      <alignment horizontal="center" vertical="top"/>
    </xf>
    <xf numFmtId="0" fontId="9" fillId="0" borderId="0" xfId="0" applyFont="1" applyAlignment="1">
      <alignment horizontal="distributed" vertical="center" wrapText="1"/>
    </xf>
    <xf numFmtId="0" fontId="9" fillId="0" borderId="1" xfId="0" applyFont="1" applyBorder="1" applyAlignment="1" applyProtection="1">
      <alignment horizontal="left" vertical="top" wrapText="1"/>
      <protection locked="0"/>
    </xf>
    <xf numFmtId="0" fontId="14" fillId="0" borderId="0" xfId="2" applyFont="1">
      <alignment vertical="center"/>
    </xf>
    <xf numFmtId="0" fontId="14" fillId="0" borderId="0" xfId="2" applyFont="1" applyAlignment="1">
      <alignment horizontal="right" vertical="center"/>
    </xf>
    <xf numFmtId="0" fontId="42" fillId="0" borderId="0" xfId="2" applyFont="1" applyAlignment="1">
      <alignment horizontal="center" vertical="top"/>
    </xf>
    <xf numFmtId="0" fontId="14" fillId="0" borderId="0" xfId="2" applyFont="1" applyAlignment="1">
      <alignment horizontal="left" vertical="center"/>
    </xf>
    <xf numFmtId="0" fontId="14" fillId="0" borderId="0" xfId="2" applyFont="1" applyAlignment="1">
      <alignment horizontal="center" vertical="center"/>
    </xf>
    <xf numFmtId="0" fontId="40" fillId="0" borderId="0" xfId="3" applyFont="1" applyAlignment="1">
      <alignment horizontal="left" vertical="center" wrapText="1"/>
    </xf>
    <xf numFmtId="0" fontId="40" fillId="0" borderId="0" xfId="3" applyFont="1" applyAlignment="1">
      <alignment horizontal="left" vertical="center" wrapText="1"/>
    </xf>
    <xf numFmtId="0" fontId="14" fillId="0" borderId="0" xfId="2" applyFont="1" applyAlignment="1">
      <alignment horizontal="center" vertical="center"/>
    </xf>
    <xf numFmtId="0" fontId="40" fillId="0" borderId="0" xfId="3" applyFont="1" applyAlignment="1">
      <alignment horizontal="left" vertical="center"/>
    </xf>
    <xf numFmtId="0" fontId="40" fillId="0" borderId="0" xfId="3" applyFont="1">
      <alignment vertical="center"/>
    </xf>
    <xf numFmtId="0" fontId="9" fillId="0" borderId="0" xfId="2" applyFont="1" applyAlignment="1">
      <alignment horizontal="right" vertical="top" wrapText="1"/>
    </xf>
    <xf numFmtId="0" fontId="40" fillId="0" borderId="0" xfId="3" applyFont="1" applyAlignment="1">
      <alignment horizontal="left" vertical="center"/>
    </xf>
    <xf numFmtId="0" fontId="40" fillId="0" borderId="0" xfId="3" applyFont="1" applyAlignment="1">
      <alignment vertical="center" wrapText="1"/>
    </xf>
    <xf numFmtId="0" fontId="14" fillId="0" borderId="2" xfId="2" applyFont="1" applyBorder="1" applyAlignment="1">
      <alignment horizontal="center" vertical="center"/>
    </xf>
    <xf numFmtId="0" fontId="14" fillId="0" borderId="20" xfId="2" applyFont="1" applyBorder="1" applyAlignment="1">
      <alignment horizontal="center" vertical="center"/>
    </xf>
    <xf numFmtId="0" fontId="14" fillId="0" borderId="2" xfId="2" applyFont="1" applyBorder="1" applyAlignment="1">
      <alignment horizontal="left" vertical="center" wrapText="1"/>
    </xf>
    <xf numFmtId="0" fontId="14" fillId="0" borderId="34" xfId="2" applyFont="1" applyBorder="1" applyAlignment="1">
      <alignment horizontal="left" vertical="center" wrapText="1"/>
    </xf>
    <xf numFmtId="0" fontId="14" fillId="0" borderId="21" xfId="2" applyFont="1" applyBorder="1" applyAlignment="1">
      <alignment horizontal="left" vertical="center" wrapText="1"/>
    </xf>
    <xf numFmtId="0" fontId="14" fillId="0" borderId="22" xfId="2" applyFont="1" applyBorder="1" applyAlignment="1">
      <alignment horizontal="left" vertical="center" wrapText="1"/>
    </xf>
    <xf numFmtId="0" fontId="14" fillId="0" borderId="25" xfId="2" applyFont="1" applyBorder="1" applyAlignment="1">
      <alignment horizontal="left" vertical="center" wrapText="1"/>
    </xf>
    <xf numFmtId="0" fontId="14" fillId="0" borderId="21" xfId="2" applyFont="1" applyBorder="1" applyAlignment="1">
      <alignment horizontal="center" vertical="center" shrinkToFit="1"/>
    </xf>
    <xf numFmtId="0" fontId="14" fillId="0" borderId="22" xfId="2" applyFont="1" applyBorder="1" applyAlignment="1">
      <alignment horizontal="center" vertical="center" shrinkToFit="1"/>
    </xf>
    <xf numFmtId="0" fontId="14" fillId="0" borderId="25" xfId="2" applyFont="1" applyBorder="1" applyAlignment="1">
      <alignment horizontal="center" vertical="center" shrinkToFit="1"/>
    </xf>
    <xf numFmtId="0" fontId="14" fillId="0" borderId="19" xfId="2" applyFont="1" applyBorder="1" applyAlignment="1">
      <alignment horizontal="left" vertical="center" wrapText="1"/>
    </xf>
    <xf numFmtId="0" fontId="14" fillId="0" borderId="0" xfId="2" applyFont="1" applyAlignment="1">
      <alignment horizontal="left" vertical="center" wrapText="1"/>
    </xf>
    <xf numFmtId="0" fontId="14" fillId="0" borderId="35" xfId="2" applyFont="1" applyBorder="1" applyAlignment="1">
      <alignment horizontal="left" vertical="center" wrapText="1"/>
    </xf>
    <xf numFmtId="0" fontId="14" fillId="0" borderId="19" xfId="2" applyFont="1" applyBorder="1" applyAlignment="1">
      <alignment horizontal="center" vertical="center" shrinkToFit="1"/>
    </xf>
    <xf numFmtId="0" fontId="14" fillId="0" borderId="0" xfId="2" applyFont="1" applyAlignment="1">
      <alignment horizontal="center" vertical="center" shrinkToFit="1"/>
    </xf>
    <xf numFmtId="0" fontId="14" fillId="0" borderId="35" xfId="2" applyFont="1" applyBorder="1" applyAlignment="1">
      <alignment horizontal="center" vertical="center" shrinkToFit="1"/>
    </xf>
    <xf numFmtId="0" fontId="14" fillId="0" borderId="24" xfId="2" applyFont="1" applyBorder="1" applyAlignment="1">
      <alignment horizontal="left" vertical="center" wrapText="1"/>
    </xf>
    <xf numFmtId="0" fontId="14" fillId="0" borderId="1" xfId="2" applyFont="1" applyBorder="1" applyAlignment="1">
      <alignment horizontal="left" vertical="center" wrapText="1"/>
    </xf>
    <xf numFmtId="0" fontId="14" fillId="0" borderId="36" xfId="2" applyFont="1" applyBorder="1" applyAlignment="1">
      <alignment horizontal="left" vertical="center" wrapText="1"/>
    </xf>
    <xf numFmtId="0" fontId="14" fillId="0" borderId="24"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36" xfId="2" applyFont="1" applyBorder="1" applyAlignment="1">
      <alignment horizontal="center" vertical="center" shrinkToFit="1"/>
    </xf>
    <xf numFmtId="0" fontId="14" fillId="0" borderId="2" xfId="2" applyFont="1" applyBorder="1" applyAlignment="1">
      <alignment horizontal="left" vertical="center"/>
    </xf>
    <xf numFmtId="0" fontId="14" fillId="0" borderId="2" xfId="2" applyFont="1" applyBorder="1" applyAlignment="1">
      <alignment horizontal="center" vertical="center" shrinkToFit="1"/>
    </xf>
    <xf numFmtId="0" fontId="14" fillId="0" borderId="41" xfId="2" applyFont="1" applyBorder="1" applyAlignment="1">
      <alignment horizontal="center" vertical="center" shrinkToFit="1"/>
    </xf>
    <xf numFmtId="0" fontId="14" fillId="0" borderId="34" xfId="2" applyFont="1" applyBorder="1" applyAlignment="1">
      <alignment horizontal="left" vertical="center"/>
    </xf>
    <xf numFmtId="0" fontId="14" fillId="0" borderId="18" xfId="2" applyFont="1" applyBorder="1" applyAlignment="1">
      <alignment horizontal="left" vertical="center"/>
    </xf>
    <xf numFmtId="0" fontId="14" fillId="0" borderId="40" xfId="2" applyFont="1" applyBorder="1" applyAlignment="1">
      <alignment horizontal="left" vertical="center"/>
    </xf>
    <xf numFmtId="0" fontId="14" fillId="0" borderId="34" xfId="2" applyFont="1" applyBorder="1" applyAlignment="1">
      <alignment horizontal="center" vertical="center" shrinkToFit="1"/>
    </xf>
    <xf numFmtId="0" fontId="14" fillId="0" borderId="18" xfId="2" applyFont="1" applyBorder="1" applyAlignment="1">
      <alignment horizontal="center" vertical="center" shrinkToFit="1"/>
    </xf>
    <xf numFmtId="0" fontId="14" fillId="0" borderId="40" xfId="2" applyFont="1" applyBorder="1" applyAlignment="1">
      <alignment horizontal="center" vertical="center" shrinkToFit="1"/>
    </xf>
    <xf numFmtId="0" fontId="14" fillId="0" borderId="20" xfId="2" applyFont="1" applyBorder="1" applyAlignment="1">
      <alignment horizontal="center" vertical="center" textRotation="255" shrinkToFit="1"/>
    </xf>
    <xf numFmtId="0" fontId="14" fillId="0" borderId="20" xfId="2" applyFont="1" applyBorder="1" applyAlignment="1">
      <alignment horizontal="left" vertical="center"/>
    </xf>
    <xf numFmtId="0" fontId="14" fillId="0" borderId="4" xfId="2" applyFont="1" applyBorder="1" applyAlignment="1">
      <alignment horizontal="left" vertical="center" wrapText="1"/>
    </xf>
    <xf numFmtId="0" fontId="14" fillId="0" borderId="5" xfId="2" applyFont="1" applyBorder="1" applyAlignment="1">
      <alignment horizontal="left" vertical="center" wrapText="1"/>
    </xf>
    <xf numFmtId="0" fontId="14" fillId="0" borderId="49" xfId="2" applyFont="1" applyBorder="1" applyAlignment="1">
      <alignment horizontal="center" vertical="center" textRotation="255" shrinkToFit="1"/>
    </xf>
    <xf numFmtId="0" fontId="14" fillId="0" borderId="13" xfId="2" applyFont="1" applyBorder="1" applyAlignment="1">
      <alignment horizontal="left" vertical="center"/>
    </xf>
    <xf numFmtId="0" fontId="14" fillId="0" borderId="44" xfId="2" applyFont="1" applyBorder="1" applyAlignment="1">
      <alignment horizontal="left" vertical="center" wrapText="1"/>
    </xf>
    <xf numFmtId="0" fontId="14" fillId="0" borderId="30" xfId="2" applyFont="1" applyBorder="1" applyAlignment="1">
      <alignment horizontal="left" vertical="center" wrapText="1"/>
    </xf>
    <xf numFmtId="0" fontId="14" fillId="0" borderId="23" xfId="2" applyFont="1" applyBorder="1" applyAlignment="1">
      <alignment horizontal="center" vertical="center" textRotation="255" shrinkToFit="1"/>
    </xf>
    <xf numFmtId="0" fontId="14" fillId="0" borderId="15" xfId="2" applyFont="1" applyBorder="1" applyAlignment="1">
      <alignment horizontal="center" vertical="center"/>
    </xf>
    <xf numFmtId="0" fontId="14" fillId="0" borderId="45" xfId="2" applyFont="1" applyBorder="1" applyAlignment="1">
      <alignment horizontal="left" vertical="center" wrapText="1"/>
    </xf>
    <xf numFmtId="0" fontId="14" fillId="0" borderId="46" xfId="2" applyFont="1" applyBorder="1" applyAlignment="1">
      <alignment horizontal="left" vertical="center" wrapText="1"/>
    </xf>
    <xf numFmtId="0" fontId="14" fillId="0" borderId="0" xfId="2" applyFont="1" applyAlignment="1">
      <alignment horizontal="right" vertical="center"/>
    </xf>
    <xf numFmtId="0" fontId="10" fillId="0" borderId="0" xfId="2" applyFont="1">
      <alignment vertical="center"/>
    </xf>
    <xf numFmtId="0" fontId="40" fillId="0" borderId="1" xfId="3" applyFont="1" applyBorder="1">
      <alignment vertical="center"/>
    </xf>
    <xf numFmtId="0" fontId="15" fillId="0" borderId="1" xfId="2" applyFont="1" applyBorder="1" applyAlignment="1">
      <alignment vertical="top" wrapText="1"/>
    </xf>
    <xf numFmtId="0" fontId="40" fillId="0" borderId="0" xfId="3" applyFont="1" applyAlignment="1">
      <alignment horizontal="justify" vertical="center" wrapText="1"/>
    </xf>
    <xf numFmtId="0" fontId="46" fillId="0" borderId="50" xfId="4" applyFont="1" applyBorder="1" applyAlignment="1">
      <alignment vertical="center"/>
    </xf>
    <xf numFmtId="0" fontId="47" fillId="0" borderId="51" xfId="4" applyFont="1" applyBorder="1" applyAlignment="1">
      <alignment horizontal="center" vertical="center"/>
    </xf>
    <xf numFmtId="0" fontId="48" fillId="0" borderId="52" xfId="4" applyFont="1" applyBorder="1" applyAlignment="1">
      <alignment horizontal="center" vertical="center"/>
    </xf>
    <xf numFmtId="0" fontId="46" fillId="0" borderId="0" xfId="4" applyFont="1" applyAlignment="1">
      <alignment vertical="center"/>
    </xf>
    <xf numFmtId="0" fontId="46" fillId="0" borderId="53" xfId="4" applyFont="1" applyBorder="1" applyAlignment="1">
      <alignment vertical="center"/>
    </xf>
    <xf numFmtId="0" fontId="47" fillId="0" borderId="0" xfId="4" applyFont="1" applyAlignment="1">
      <alignment horizontal="center" vertical="center"/>
    </xf>
    <xf numFmtId="0" fontId="48" fillId="0" borderId="54" xfId="4" applyFont="1" applyBorder="1" applyAlignment="1">
      <alignment horizontal="center" vertical="center"/>
    </xf>
    <xf numFmtId="0" fontId="46" fillId="0" borderId="54" xfId="4" applyFont="1" applyBorder="1" applyAlignment="1">
      <alignment vertical="center"/>
    </xf>
    <xf numFmtId="0" fontId="49" fillId="0" borderId="0" xfId="4" applyFont="1" applyAlignment="1">
      <alignment vertical="center"/>
    </xf>
    <xf numFmtId="0" fontId="46" fillId="0" borderId="0" xfId="4" applyFont="1" applyAlignment="1">
      <alignment horizontal="right" vertical="center"/>
    </xf>
    <xf numFmtId="0" fontId="46" fillId="0" borderId="54" xfId="4" applyFont="1" applyBorder="1" applyAlignment="1">
      <alignment horizontal="center" vertical="center"/>
    </xf>
    <xf numFmtId="0" fontId="50" fillId="0" borderId="0" xfId="4" applyFont="1" applyAlignment="1">
      <alignment vertical="center"/>
    </xf>
    <xf numFmtId="0" fontId="51" fillId="0" borderId="50" xfId="4" applyFont="1" applyBorder="1" applyAlignment="1">
      <alignment horizontal="center" vertical="center" wrapText="1"/>
    </xf>
    <xf numFmtId="0" fontId="51" fillId="0" borderId="51" xfId="4" applyFont="1" applyBorder="1" applyAlignment="1">
      <alignment horizontal="center" vertical="center"/>
    </xf>
    <xf numFmtId="0" fontId="52" fillId="0" borderId="55" xfId="4" applyFont="1" applyBorder="1" applyAlignment="1" applyProtection="1">
      <alignment horizontal="left" vertical="center"/>
      <protection locked="0"/>
    </xf>
    <xf numFmtId="0" fontId="52" fillId="0" borderId="56" xfId="4" applyFont="1" applyBorder="1" applyAlignment="1" applyProtection="1">
      <alignment horizontal="left" vertical="center"/>
      <protection locked="0"/>
    </xf>
    <xf numFmtId="0" fontId="46" fillId="0" borderId="51" xfId="4" applyFont="1" applyBorder="1" applyAlignment="1" applyProtection="1">
      <alignment horizontal="center"/>
      <protection locked="0"/>
    </xf>
    <xf numFmtId="0" fontId="52" fillId="0" borderId="57" xfId="4" applyFont="1" applyBorder="1" applyAlignment="1">
      <alignment horizontal="center" vertical="center" wrapText="1"/>
    </xf>
    <xf numFmtId="0" fontId="52" fillId="0" borderId="51" xfId="4" applyFont="1" applyBorder="1" applyAlignment="1">
      <alignment horizontal="center" vertical="center" wrapText="1"/>
    </xf>
    <xf numFmtId="0" fontId="52" fillId="0" borderId="58" xfId="4" applyFont="1" applyBorder="1" applyAlignment="1">
      <alignment horizontal="center" vertical="center" wrapText="1"/>
    </xf>
    <xf numFmtId="0" fontId="52" fillId="0" borderId="55" xfId="4" applyFont="1" applyBorder="1" applyAlignment="1" applyProtection="1">
      <alignment horizontal="center" vertical="top" wrapText="1"/>
      <protection locked="0"/>
    </xf>
    <xf numFmtId="0" fontId="52" fillId="0" borderId="56" xfId="4" applyFont="1" applyBorder="1" applyAlignment="1" applyProtection="1">
      <alignment horizontal="center" vertical="top" wrapText="1"/>
      <protection locked="0"/>
    </xf>
    <xf numFmtId="0" fontId="52" fillId="0" borderId="51" xfId="4" applyFont="1" applyBorder="1" applyAlignment="1">
      <alignment horizontal="center" shrinkToFit="1"/>
    </xf>
    <xf numFmtId="0" fontId="46" fillId="0" borderId="52" xfId="4" applyFont="1" applyBorder="1" applyAlignment="1" applyProtection="1">
      <alignment horizontal="center"/>
      <protection locked="0"/>
    </xf>
    <xf numFmtId="0" fontId="51" fillId="0" borderId="53" xfId="4" applyFont="1" applyBorder="1" applyAlignment="1">
      <alignment horizontal="center" vertical="center" wrapText="1"/>
    </xf>
    <xf numFmtId="0" fontId="51" fillId="0" borderId="0" xfId="4" applyFont="1" applyAlignment="1">
      <alignment horizontal="center" vertical="center"/>
    </xf>
    <xf numFmtId="0" fontId="53" fillId="0" borderId="42" xfId="4" applyFont="1" applyBorder="1" applyAlignment="1">
      <alignment horizontal="left" vertical="center" indent="1"/>
    </xf>
    <xf numFmtId="0" fontId="53" fillId="0" borderId="43" xfId="4" applyFont="1" applyBorder="1" applyAlignment="1">
      <alignment horizontal="left" vertical="center" indent="1"/>
    </xf>
    <xf numFmtId="0" fontId="54" fillId="0" borderId="43" xfId="4" applyFont="1" applyBorder="1" applyAlignment="1" applyProtection="1">
      <alignment horizontal="left" vertical="center" shrinkToFit="1"/>
      <protection locked="0"/>
    </xf>
    <xf numFmtId="0" fontId="46" fillId="0" borderId="0" xfId="4" applyFont="1" applyAlignment="1" applyProtection="1">
      <alignment horizontal="center" vertical="center"/>
      <protection locked="0"/>
    </xf>
    <xf numFmtId="0" fontId="52" fillId="0" borderId="19" xfId="4" applyFont="1" applyBorder="1" applyAlignment="1">
      <alignment horizontal="center" vertical="center" wrapText="1"/>
    </xf>
    <xf numFmtId="0" fontId="52" fillId="0" borderId="0" xfId="4" applyFont="1" applyAlignment="1">
      <alignment horizontal="center" vertical="center" wrapText="1"/>
    </xf>
    <xf numFmtId="0" fontId="52" fillId="0" borderId="35" xfId="4" applyFont="1" applyBorder="1" applyAlignment="1">
      <alignment horizontal="center" vertical="center" wrapText="1"/>
    </xf>
    <xf numFmtId="0" fontId="53" fillId="0" borderId="19" xfId="4" applyFont="1" applyBorder="1" applyAlignment="1" applyProtection="1">
      <alignment horizontal="center" vertical="top" shrinkToFit="1"/>
      <protection locked="0"/>
    </xf>
    <xf numFmtId="0" fontId="53" fillId="0" borderId="0" xfId="4" applyFont="1" applyAlignment="1" applyProtection="1">
      <alignment horizontal="center" vertical="top" shrinkToFit="1"/>
      <protection locked="0"/>
    </xf>
    <xf numFmtId="0" fontId="52" fillId="0" borderId="0" xfId="4" applyFont="1" applyAlignment="1" applyProtection="1">
      <alignment horizontal="center" vertical="top" wrapText="1"/>
      <protection locked="0"/>
    </xf>
    <xf numFmtId="0" fontId="46" fillId="0" borderId="54" xfId="4" applyFont="1" applyBorder="1" applyAlignment="1" applyProtection="1">
      <alignment horizontal="center" vertical="center"/>
      <protection locked="0"/>
    </xf>
    <xf numFmtId="0" fontId="51" fillId="0" borderId="59" xfId="4" applyFont="1" applyBorder="1" applyAlignment="1">
      <alignment horizontal="center" vertical="center"/>
    </xf>
    <xf numFmtId="0" fontId="51" fillId="0" borderId="1" xfId="4" applyFont="1" applyBorder="1" applyAlignment="1">
      <alignment horizontal="center" vertical="center"/>
    </xf>
    <xf numFmtId="0" fontId="53" fillId="0" borderId="24" xfId="4" applyFont="1" applyBorder="1" applyAlignment="1">
      <alignment horizontal="left" vertical="center" indent="1"/>
    </xf>
    <xf numFmtId="0" fontId="53" fillId="0" borderId="1" xfId="4" applyFont="1" applyBorder="1" applyAlignment="1">
      <alignment horizontal="left" vertical="center" indent="1"/>
    </xf>
    <xf numFmtId="0" fontId="54" fillId="0" borderId="1" xfId="4" applyFont="1" applyBorder="1" applyAlignment="1" applyProtection="1">
      <alignment horizontal="left" vertical="center" shrinkToFit="1"/>
      <protection locked="0"/>
    </xf>
    <xf numFmtId="0" fontId="46" fillId="0" borderId="1" xfId="4" applyFont="1" applyBorder="1" applyAlignment="1" applyProtection="1">
      <alignment horizontal="center" vertical="top"/>
      <protection locked="0"/>
    </xf>
    <xf numFmtId="0" fontId="52" fillId="0" borderId="24" xfId="4" applyFont="1" applyBorder="1" applyAlignment="1">
      <alignment horizontal="center" vertical="center" wrapText="1"/>
    </xf>
    <xf numFmtId="0" fontId="52" fillId="0" borderId="1" xfId="4" applyFont="1" applyBorder="1" applyAlignment="1">
      <alignment horizontal="center" vertical="center" wrapText="1"/>
    </xf>
    <xf numFmtId="0" fontId="52" fillId="0" borderId="36" xfId="4" applyFont="1" applyBorder="1" applyAlignment="1">
      <alignment horizontal="center" vertical="center" wrapText="1"/>
    </xf>
    <xf numFmtId="0" fontId="53" fillId="0" borderId="24" xfId="4" applyFont="1" applyBorder="1" applyAlignment="1" applyProtection="1">
      <alignment horizontal="center" vertical="top" shrinkToFit="1"/>
      <protection locked="0"/>
    </xf>
    <xf numFmtId="0" fontId="53" fillId="0" borderId="1" xfId="4" applyFont="1" applyBorder="1" applyAlignment="1" applyProtection="1">
      <alignment horizontal="center" vertical="top" shrinkToFit="1"/>
      <protection locked="0"/>
    </xf>
    <xf numFmtId="0" fontId="52" fillId="0" borderId="1" xfId="4" applyFont="1" applyBorder="1" applyAlignment="1" applyProtection="1">
      <alignment horizontal="center" vertical="top" wrapText="1"/>
      <protection locked="0"/>
    </xf>
    <xf numFmtId="0" fontId="46" fillId="0" borderId="60" xfId="4" applyFont="1" applyBorder="1" applyAlignment="1" applyProtection="1">
      <alignment horizontal="center" vertical="top"/>
      <protection locked="0"/>
    </xf>
    <xf numFmtId="0" fontId="52" fillId="0" borderId="61" xfId="4" applyFont="1" applyBorder="1" applyAlignment="1">
      <alignment horizontal="center" vertical="center"/>
    </xf>
    <xf numFmtId="0" fontId="52" fillId="0" borderId="22" xfId="4" applyFont="1" applyBorder="1" applyAlignment="1">
      <alignment horizontal="center" vertical="center"/>
    </xf>
    <xf numFmtId="0" fontId="52" fillId="0" borderId="25" xfId="4" applyFont="1" applyBorder="1" applyAlignment="1">
      <alignment horizontal="center" vertical="center"/>
    </xf>
    <xf numFmtId="0" fontId="52" fillId="0" borderId="21" xfId="4" applyFont="1" applyBorder="1" applyAlignment="1" applyProtection="1">
      <alignment horizontal="center" vertical="center" wrapText="1" shrinkToFit="1"/>
      <protection locked="0"/>
    </xf>
    <xf numFmtId="0" fontId="52" fillId="0" borderId="22" xfId="4" applyFont="1" applyBorder="1" applyAlignment="1" applyProtection="1">
      <alignment horizontal="center" vertical="center" wrapText="1" shrinkToFit="1"/>
      <protection locked="0"/>
    </xf>
    <xf numFmtId="0" fontId="52" fillId="0" borderId="22" xfId="4" applyFont="1" applyBorder="1" applyAlignment="1" applyProtection="1">
      <alignment horizontal="center" vertical="center" shrinkToFit="1"/>
      <protection locked="0"/>
    </xf>
    <xf numFmtId="0" fontId="52" fillId="0" borderId="22" xfId="4" applyFont="1" applyBorder="1" applyAlignment="1">
      <alignment horizontal="center" vertical="center" shrinkToFit="1"/>
    </xf>
    <xf numFmtId="0" fontId="52" fillId="0" borderId="22" xfId="4" applyFont="1" applyBorder="1" applyAlignment="1">
      <alignment horizontal="right" vertical="center" shrinkToFit="1"/>
    </xf>
    <xf numFmtId="0" fontId="55" fillId="0" borderId="22" xfId="4" applyFont="1" applyBorder="1" applyAlignment="1" applyProtection="1">
      <alignment horizontal="center" vertical="center" shrinkToFit="1"/>
      <protection locked="0"/>
    </xf>
    <xf numFmtId="0" fontId="52" fillId="0" borderId="22" xfId="4" applyFont="1" applyBorder="1" applyAlignment="1">
      <alignment horizontal="left" vertical="center" shrinkToFit="1"/>
    </xf>
    <xf numFmtId="0" fontId="52" fillId="0" borderId="62" xfId="4" applyFont="1" applyBorder="1" applyAlignment="1">
      <alignment horizontal="left" vertical="center" shrinkToFit="1"/>
    </xf>
    <xf numFmtId="0" fontId="52" fillId="0" borderId="59" xfId="4" applyFont="1" applyBorder="1" applyAlignment="1">
      <alignment horizontal="center" vertical="center"/>
    </xf>
    <xf numFmtId="0" fontId="52" fillId="0" borderId="1" xfId="4" applyFont="1" applyBorder="1" applyAlignment="1">
      <alignment horizontal="center" vertical="center"/>
    </xf>
    <xf numFmtId="0" fontId="52" fillId="0" borderId="36" xfId="4" applyFont="1" applyBorder="1" applyAlignment="1">
      <alignment horizontal="center" vertical="center"/>
    </xf>
    <xf numFmtId="0" fontId="52" fillId="0" borderId="24" xfId="4" applyFont="1" applyBorder="1" applyAlignment="1" applyProtection="1">
      <alignment horizontal="center" vertical="center" shrinkToFit="1"/>
      <protection locked="0"/>
    </xf>
    <xf numFmtId="0" fontId="52" fillId="0" borderId="1" xfId="4" applyFont="1" applyBorder="1" applyAlignment="1" applyProtection="1">
      <alignment horizontal="center" vertical="center" shrinkToFit="1"/>
      <protection locked="0"/>
    </xf>
    <xf numFmtId="0" fontId="52" fillId="0" borderId="1" xfId="4" applyFont="1" applyBorder="1" applyAlignment="1">
      <alignment horizontal="center" vertical="center" shrinkToFit="1"/>
    </xf>
    <xf numFmtId="0" fontId="52" fillId="0" borderId="1" xfId="4" applyFont="1" applyBorder="1" applyAlignment="1">
      <alignment horizontal="right" vertical="center" shrinkToFit="1"/>
    </xf>
    <xf numFmtId="0" fontId="55" fillId="0" borderId="1" xfId="4" applyFont="1" applyBorder="1" applyAlignment="1" applyProtection="1">
      <alignment horizontal="center" vertical="center" shrinkToFit="1"/>
      <protection locked="0"/>
    </xf>
    <xf numFmtId="0" fontId="52" fillId="0" borderId="1" xfId="4" applyFont="1" applyBorder="1" applyAlignment="1">
      <alignment horizontal="left" vertical="center" shrinkToFit="1"/>
    </xf>
    <xf numFmtId="0" fontId="52" fillId="0" borderId="24" xfId="4" applyFont="1" applyBorder="1" applyAlignment="1" applyProtection="1">
      <alignment horizontal="center" vertical="center" wrapText="1" shrinkToFit="1"/>
      <protection locked="0"/>
    </xf>
    <xf numFmtId="0" fontId="52" fillId="0" borderId="1" xfId="4" applyFont="1" applyBorder="1" applyAlignment="1" applyProtection="1">
      <alignment horizontal="center" vertical="center" wrapText="1" shrinkToFit="1"/>
      <protection locked="0"/>
    </xf>
    <xf numFmtId="0" fontId="52" fillId="0" borderId="60" xfId="4" applyFont="1" applyBorder="1" applyAlignment="1">
      <alignment horizontal="left" vertical="center" shrinkToFit="1"/>
    </xf>
    <xf numFmtId="0" fontId="46" fillId="0" borderId="63" xfId="4" applyFont="1" applyBorder="1" applyAlignment="1">
      <alignment horizontal="center" vertical="center"/>
    </xf>
    <xf numFmtId="0" fontId="46" fillId="0" borderId="23" xfId="4" applyFont="1" applyBorder="1" applyAlignment="1">
      <alignment horizontal="center" vertical="center"/>
    </xf>
    <xf numFmtId="0" fontId="46" fillId="0" borderId="23" xfId="4" applyFont="1" applyBorder="1" applyAlignment="1">
      <alignment horizontal="center" vertical="center" shrinkToFit="1"/>
    </xf>
    <xf numFmtId="0" fontId="46" fillId="0" borderId="24" xfId="4" applyFont="1" applyBorder="1" applyAlignment="1">
      <alignment horizontal="center" vertical="center"/>
    </xf>
    <xf numFmtId="0" fontId="46" fillId="0" borderId="19" xfId="4" applyFont="1" applyBorder="1" applyAlignment="1" applyProtection="1">
      <alignment horizontal="center" vertical="center"/>
      <protection locked="0"/>
    </xf>
    <xf numFmtId="0" fontId="46" fillId="0" borderId="0" xfId="4" applyFont="1" applyAlignment="1" applyProtection="1">
      <alignment horizontal="center" vertical="center"/>
      <protection locked="0"/>
    </xf>
    <xf numFmtId="0" fontId="46" fillId="0" borderId="0" xfId="4" applyFont="1" applyAlignment="1">
      <alignment horizontal="center" vertical="center"/>
    </xf>
    <xf numFmtId="0" fontId="46" fillId="0" borderId="54" xfId="4" applyFont="1" applyBorder="1" applyAlignment="1" applyProtection="1">
      <alignment horizontal="center" vertical="center"/>
      <protection locked="0"/>
    </xf>
    <xf numFmtId="0" fontId="46" fillId="0" borderId="64" xfId="4" applyFont="1" applyBorder="1" applyAlignment="1">
      <alignment horizontal="center" vertical="center"/>
    </xf>
    <xf numFmtId="0" fontId="46" fillId="0" borderId="65" xfId="4" applyFont="1" applyBorder="1" applyAlignment="1">
      <alignment horizontal="center" vertical="center"/>
    </xf>
    <xf numFmtId="0" fontId="46" fillId="0" borderId="65" xfId="4" applyFont="1" applyBorder="1" applyAlignment="1">
      <alignment horizontal="center" vertical="center" shrinkToFit="1"/>
    </xf>
    <xf numFmtId="0" fontId="46" fillId="0" borderId="66" xfId="4" applyFont="1" applyBorder="1" applyAlignment="1">
      <alignment horizontal="center" vertical="center"/>
    </xf>
    <xf numFmtId="0" fontId="46" fillId="0" borderId="67" xfId="4" applyFont="1" applyBorder="1" applyAlignment="1" applyProtection="1">
      <alignment horizontal="center" vertical="center"/>
      <protection locked="0"/>
    </xf>
    <xf numFmtId="0" fontId="46" fillId="0" borderId="68" xfId="4" applyFont="1" applyBorder="1" applyAlignment="1" applyProtection="1">
      <alignment horizontal="center" vertical="center"/>
      <protection locked="0"/>
    </xf>
    <xf numFmtId="0" fontId="46" fillId="0" borderId="68" xfId="4" applyFont="1" applyBorder="1" applyAlignment="1">
      <alignment horizontal="center" vertical="center"/>
    </xf>
    <xf numFmtId="0" fontId="46" fillId="0" borderId="69" xfId="4" applyFont="1" applyBorder="1" applyAlignment="1" applyProtection="1">
      <alignment horizontal="center" vertical="center"/>
      <protection locked="0"/>
    </xf>
    <xf numFmtId="0" fontId="46" fillId="0" borderId="70" xfId="4" applyFont="1" applyBorder="1" applyAlignment="1">
      <alignment horizontal="center" vertical="center"/>
    </xf>
    <xf numFmtId="0" fontId="46" fillId="0" borderId="2" xfId="4" applyFont="1" applyBorder="1" applyAlignment="1">
      <alignment horizontal="center" vertical="center"/>
    </xf>
    <xf numFmtId="0" fontId="46" fillId="0" borderId="2" xfId="4" applyFont="1" applyBorder="1" applyAlignment="1" applyProtection="1">
      <alignment horizontal="center" vertical="center" shrinkToFit="1"/>
      <protection locked="0"/>
    </xf>
    <xf numFmtId="0" fontId="46" fillId="0" borderId="34" xfId="4" applyFont="1" applyBorder="1" applyAlignment="1">
      <alignment horizontal="center" vertical="center"/>
    </xf>
    <xf numFmtId="0" fontId="46" fillId="0" borderId="21" xfId="4" applyFont="1" applyBorder="1" applyAlignment="1" applyProtection="1">
      <alignment horizontal="left" vertical="top" wrapText="1"/>
      <protection locked="0"/>
    </xf>
    <xf numFmtId="0" fontId="46" fillId="0" borderId="22" xfId="4" applyFont="1" applyBorder="1" applyAlignment="1" applyProtection="1">
      <alignment horizontal="left" vertical="top" wrapText="1"/>
      <protection locked="0"/>
    </xf>
    <xf numFmtId="0" fontId="46" fillId="0" borderId="62" xfId="4" applyFont="1" applyBorder="1" applyAlignment="1" applyProtection="1">
      <alignment horizontal="left" vertical="top" wrapText="1"/>
      <protection locked="0"/>
    </xf>
    <xf numFmtId="0" fontId="46" fillId="0" borderId="1" xfId="4" applyFont="1" applyBorder="1" applyAlignment="1">
      <alignment horizontal="center" vertical="center"/>
    </xf>
    <xf numFmtId="0" fontId="46" fillId="0" borderId="1" xfId="4" applyFont="1" applyBorder="1" applyAlignment="1" applyProtection="1">
      <alignment vertical="center"/>
      <protection locked="0"/>
    </xf>
    <xf numFmtId="0" fontId="46" fillId="0" borderId="60" xfId="4" applyFont="1" applyBorder="1" applyAlignment="1" applyProtection="1">
      <alignment vertical="center"/>
      <protection locked="0"/>
    </xf>
    <xf numFmtId="0" fontId="46" fillId="0" borderId="19" xfId="4" applyFont="1" applyBorder="1" applyAlignment="1" applyProtection="1">
      <alignment horizontal="left" vertical="top" shrinkToFit="1"/>
      <protection locked="0"/>
    </xf>
    <xf numFmtId="0" fontId="46" fillId="0" borderId="0" xfId="4" applyFont="1" applyAlignment="1" applyProtection="1">
      <alignment horizontal="left" vertical="top" shrinkToFit="1"/>
      <protection locked="0"/>
    </xf>
    <xf numFmtId="0" fontId="46" fillId="0" borderId="54" xfId="4" applyFont="1" applyBorder="1" applyAlignment="1" applyProtection="1">
      <alignment horizontal="left" vertical="top" shrinkToFit="1"/>
      <protection locked="0"/>
    </xf>
    <xf numFmtId="0" fontId="46" fillId="0" borderId="24" xfId="4" applyFont="1" applyBorder="1" applyAlignment="1" applyProtection="1">
      <alignment horizontal="left" vertical="top" shrinkToFit="1"/>
      <protection locked="0"/>
    </xf>
    <xf numFmtId="0" fontId="46" fillId="0" borderId="1" xfId="4" applyFont="1" applyBorder="1" applyAlignment="1" applyProtection="1">
      <alignment horizontal="left" vertical="top" shrinkToFit="1"/>
      <protection locked="0"/>
    </xf>
    <xf numFmtId="0" fontId="46" fillId="0" borderId="60" xfId="4" applyFont="1" applyBorder="1" applyAlignment="1" applyProtection="1">
      <alignment horizontal="left" vertical="top" shrinkToFit="1"/>
      <protection locked="0"/>
    </xf>
    <xf numFmtId="0" fontId="46" fillId="0" borderId="70" xfId="4" applyFont="1" applyBorder="1" applyAlignment="1">
      <alignment horizontal="center" vertical="center" wrapText="1"/>
    </xf>
    <xf numFmtId="0" fontId="46" fillId="0" borderId="2" xfId="4" applyFont="1" applyBorder="1" applyAlignment="1">
      <alignment horizontal="center" vertical="center" wrapText="1"/>
    </xf>
    <xf numFmtId="0" fontId="46" fillId="0" borderId="21" xfId="4" applyFont="1" applyBorder="1" applyAlignment="1" applyProtection="1">
      <alignment horizontal="center" vertical="center" shrinkToFit="1"/>
      <protection locked="0"/>
    </xf>
    <xf numFmtId="0" fontId="46" fillId="0" borderId="22" xfId="4" applyFont="1" applyBorder="1" applyAlignment="1" applyProtection="1">
      <alignment horizontal="center" vertical="center" shrinkToFit="1"/>
      <protection locked="0"/>
    </xf>
    <xf numFmtId="0" fontId="46" fillId="0" borderId="62" xfId="4" applyFont="1" applyBorder="1" applyAlignment="1" applyProtection="1">
      <alignment horizontal="center" vertical="center" shrinkToFit="1"/>
      <protection locked="0"/>
    </xf>
    <xf numFmtId="0" fontId="46" fillId="0" borderId="64" xfId="4" applyFont="1" applyBorder="1" applyAlignment="1">
      <alignment horizontal="center" vertical="center" wrapText="1"/>
    </xf>
    <xf numFmtId="0" fontId="46" fillId="0" borderId="65" xfId="4" applyFont="1" applyBorder="1" applyAlignment="1">
      <alignment horizontal="center" vertical="center" wrapText="1"/>
    </xf>
    <xf numFmtId="0" fontId="46" fillId="0" borderId="67" xfId="4" applyFont="1" applyBorder="1" applyAlignment="1" applyProtection="1">
      <alignment horizontal="center" vertical="center" shrinkToFit="1"/>
      <protection locked="0"/>
    </xf>
    <xf numFmtId="0" fontId="46" fillId="0" borderId="68" xfId="4" applyFont="1" applyBorder="1" applyAlignment="1" applyProtection="1">
      <alignment horizontal="center" vertical="center" shrinkToFit="1"/>
      <protection locked="0"/>
    </xf>
    <xf numFmtId="0" fontId="46" fillId="0" borderId="69" xfId="4" applyFont="1" applyBorder="1" applyAlignment="1" applyProtection="1">
      <alignment horizontal="center" vertical="center" shrinkToFit="1"/>
      <protection locked="0"/>
    </xf>
    <xf numFmtId="0" fontId="51" fillId="0" borderId="71" xfId="4" applyFont="1" applyBorder="1" applyAlignment="1">
      <alignment horizontal="center" vertical="center" wrapText="1"/>
    </xf>
    <xf numFmtId="0" fontId="51" fillId="0" borderId="72" xfId="4" applyFont="1" applyBorder="1" applyAlignment="1">
      <alignment horizontal="center" vertical="center" wrapText="1"/>
    </xf>
    <xf numFmtId="0" fontId="56" fillId="0" borderId="72" xfId="4" applyFont="1" applyBorder="1" applyAlignment="1" applyProtection="1">
      <alignment horizontal="center" vertical="center" shrinkToFit="1"/>
      <protection locked="0"/>
    </xf>
    <xf numFmtId="0" fontId="46" fillId="0" borderId="57" xfId="4" applyFont="1" applyBorder="1" applyAlignment="1" applyProtection="1">
      <alignment horizontal="center" vertical="center" shrinkToFit="1"/>
      <protection locked="0"/>
    </xf>
    <xf numFmtId="0" fontId="46" fillId="0" borderId="51" xfId="4" applyFont="1" applyBorder="1" applyAlignment="1" applyProtection="1">
      <alignment horizontal="center" vertical="center" shrinkToFit="1"/>
      <protection locked="0"/>
    </xf>
    <xf numFmtId="0" fontId="46" fillId="0" borderId="51" xfId="4" applyFont="1" applyBorder="1" applyAlignment="1">
      <alignment horizontal="center" vertical="center" wrapText="1"/>
    </xf>
    <xf numFmtId="0" fontId="46" fillId="0" borderId="52" xfId="4" applyFont="1" applyBorder="1" applyAlignment="1" applyProtection="1">
      <alignment horizontal="center" vertical="center" shrinkToFit="1"/>
      <protection locked="0"/>
    </xf>
    <xf numFmtId="0" fontId="51" fillId="0" borderId="70" xfId="4" applyFont="1" applyBorder="1" applyAlignment="1">
      <alignment horizontal="center" vertical="center" wrapText="1"/>
    </xf>
    <xf numFmtId="0" fontId="51" fillId="0" borderId="2" xfId="4" applyFont="1" applyBorder="1" applyAlignment="1">
      <alignment horizontal="center" vertical="center" wrapText="1"/>
    </xf>
    <xf numFmtId="0" fontId="56" fillId="0" borderId="2" xfId="4" applyFont="1" applyBorder="1" applyAlignment="1" applyProtection="1">
      <alignment horizontal="center" vertical="center" shrinkToFit="1"/>
      <protection locked="0"/>
    </xf>
    <xf numFmtId="0" fontId="46" fillId="0" borderId="24" xfId="4" applyFont="1" applyBorder="1" applyAlignment="1" applyProtection="1">
      <alignment horizontal="center" vertical="center" shrinkToFit="1"/>
      <protection locked="0"/>
    </xf>
    <xf numFmtId="0" fontId="46" fillId="0" borderId="1" xfId="4" applyFont="1" applyBorder="1" applyAlignment="1" applyProtection="1">
      <alignment horizontal="center" vertical="center" shrinkToFit="1"/>
      <protection locked="0"/>
    </xf>
    <xf numFmtId="0" fontId="46" fillId="0" borderId="1" xfId="4" applyFont="1" applyBorder="1" applyAlignment="1">
      <alignment horizontal="center" vertical="center" wrapText="1"/>
    </xf>
    <xf numFmtId="0" fontId="46" fillId="0" borderId="60" xfId="4" applyFont="1" applyBorder="1" applyAlignment="1" applyProtection="1">
      <alignment horizontal="center" vertical="center" shrinkToFit="1"/>
      <protection locked="0"/>
    </xf>
    <xf numFmtId="0" fontId="46" fillId="0" borderId="25" xfId="4" applyFont="1" applyBorder="1" applyAlignment="1" applyProtection="1">
      <alignment horizontal="center" vertical="center" shrinkToFit="1"/>
      <protection locked="0"/>
    </xf>
    <xf numFmtId="0" fontId="46" fillId="0" borderId="0" xfId="4" applyFont="1" applyAlignment="1">
      <alignment horizontal="right" vertical="center" wrapText="1"/>
    </xf>
    <xf numFmtId="0" fontId="46" fillId="0" borderId="0" xfId="4" applyFont="1" applyAlignment="1" applyProtection="1">
      <alignment horizontal="center" vertical="center" wrapText="1"/>
      <protection locked="0"/>
    </xf>
    <xf numFmtId="0" fontId="46" fillId="0" borderId="0" xfId="4" applyFont="1" applyAlignment="1">
      <alignment horizontal="center" vertical="center" wrapText="1"/>
    </xf>
    <xf numFmtId="0" fontId="46" fillId="0" borderId="0" xfId="4" applyFont="1" applyAlignment="1">
      <alignment vertical="center" wrapText="1"/>
    </xf>
    <xf numFmtId="0" fontId="46" fillId="0" borderId="54" xfId="4" applyFont="1" applyBorder="1" applyAlignment="1">
      <alignment vertical="center" wrapText="1"/>
    </xf>
    <xf numFmtId="0" fontId="46" fillId="0" borderId="19" xfId="4" applyFont="1" applyBorder="1" applyAlignment="1" applyProtection="1">
      <alignment horizontal="center" vertical="center" shrinkToFit="1"/>
      <protection locked="0"/>
    </xf>
    <xf numFmtId="0" fontId="46" fillId="0" borderId="0" xfId="4" applyFont="1" applyAlignment="1" applyProtection="1">
      <alignment horizontal="center" vertical="center" shrinkToFit="1"/>
      <protection locked="0"/>
    </xf>
    <xf numFmtId="0" fontId="46" fillId="0" borderId="35" xfId="4" applyFont="1" applyBorder="1" applyAlignment="1" applyProtection="1">
      <alignment horizontal="center" vertical="center" shrinkToFit="1"/>
      <protection locked="0"/>
    </xf>
    <xf numFmtId="0" fontId="46" fillId="0" borderId="54" xfId="4" applyFont="1" applyBorder="1" applyAlignment="1" applyProtection="1">
      <alignment horizontal="center" vertical="center" shrinkToFit="1"/>
      <protection locked="0"/>
    </xf>
    <xf numFmtId="0" fontId="46" fillId="0" borderId="73" xfId="4" applyFont="1" applyBorder="1" applyAlignment="1" applyProtection="1">
      <alignment horizontal="center" vertical="center" shrinkToFit="1"/>
      <protection locked="0"/>
    </xf>
    <xf numFmtId="0" fontId="57" fillId="0" borderId="53" xfId="4" applyFont="1" applyBorder="1" applyAlignment="1">
      <alignment vertical="center"/>
    </xf>
    <xf numFmtId="0" fontId="57" fillId="0" borderId="0" xfId="4" applyFont="1" applyAlignment="1">
      <alignment vertical="center"/>
    </xf>
    <xf numFmtId="0" fontId="57" fillId="0" borderId="0" xfId="4" applyFont="1" applyAlignment="1" applyProtection="1">
      <alignment horizontal="center" vertical="center"/>
      <protection locked="0"/>
    </xf>
    <xf numFmtId="0" fontId="57" fillId="0" borderId="54" xfId="4" applyFont="1" applyBorder="1" applyAlignment="1">
      <alignment vertical="center"/>
    </xf>
    <xf numFmtId="0" fontId="57" fillId="0" borderId="0" xfId="4" applyFont="1" applyAlignment="1">
      <alignment horizontal="center" vertical="center"/>
    </xf>
    <xf numFmtId="0" fontId="46" fillId="0" borderId="71" xfId="4" applyFont="1" applyBorder="1" applyAlignment="1">
      <alignment horizontal="center" vertical="center"/>
    </xf>
    <xf numFmtId="0" fontId="46" fillId="0" borderId="72" xfId="4" applyFont="1" applyBorder="1" applyAlignment="1">
      <alignment horizontal="center" vertical="center"/>
    </xf>
    <xf numFmtId="0" fontId="46" fillId="0" borderId="72" xfId="4" applyFont="1" applyBorder="1" applyAlignment="1">
      <alignment horizontal="center" vertical="center" wrapText="1"/>
    </xf>
    <xf numFmtId="0" fontId="46" fillId="0" borderId="74" xfId="4" applyFont="1" applyBorder="1" applyAlignment="1">
      <alignment horizontal="center" vertical="center"/>
    </xf>
    <xf numFmtId="0" fontId="46" fillId="0" borderId="75" xfId="4" applyFont="1" applyBorder="1" applyAlignment="1">
      <alignment horizontal="center" vertical="center"/>
    </xf>
    <xf numFmtId="49" fontId="46" fillId="0" borderId="70" xfId="4" applyNumberFormat="1" applyFont="1" applyBorder="1" applyAlignment="1">
      <alignment horizontal="center" vertical="center"/>
    </xf>
    <xf numFmtId="49" fontId="46" fillId="0" borderId="2" xfId="4" applyNumberFormat="1" applyFont="1" applyBorder="1" applyAlignment="1">
      <alignment horizontal="center" vertical="center"/>
    </xf>
    <xf numFmtId="0" fontId="51" fillId="0" borderId="21" xfId="4" applyFont="1" applyBorder="1" applyAlignment="1">
      <alignment horizontal="left" vertical="top" shrinkToFit="1"/>
    </xf>
    <xf numFmtId="0" fontId="51" fillId="0" borderId="22" xfId="4" applyFont="1" applyBorder="1" applyAlignment="1">
      <alignment horizontal="left" vertical="top" shrinkToFit="1"/>
    </xf>
    <xf numFmtId="0" fontId="51" fillId="0" borderId="22" xfId="4" applyFont="1" applyBorder="1" applyAlignment="1" applyProtection="1">
      <alignment horizontal="left" vertical="top" shrinkToFit="1"/>
      <protection locked="0"/>
    </xf>
    <xf numFmtId="0" fontId="51" fillId="0" borderId="25" xfId="4" applyFont="1" applyBorder="1" applyAlignment="1" applyProtection="1">
      <alignment horizontal="left" vertical="top" shrinkToFit="1"/>
      <protection locked="0"/>
    </xf>
    <xf numFmtId="0" fontId="46" fillId="0" borderId="22" xfId="4" applyFont="1" applyBorder="1" applyAlignment="1">
      <alignment horizontal="center" vertical="center" shrinkToFit="1"/>
    </xf>
    <xf numFmtId="0" fontId="51" fillId="0" borderId="24" xfId="4" applyFont="1" applyBorder="1" applyAlignment="1" applyProtection="1">
      <alignment horizontal="center" vertical="top" shrinkToFit="1"/>
      <protection locked="0"/>
    </xf>
    <xf numFmtId="0" fontId="51" fillId="0" borderId="1" xfId="4" applyFont="1" applyBorder="1" applyAlignment="1" applyProtection="1">
      <alignment horizontal="center" vertical="top" shrinkToFit="1"/>
      <protection locked="0"/>
    </xf>
    <xf numFmtId="0" fontId="51" fillId="0" borderId="36" xfId="4" applyFont="1" applyBorder="1" applyAlignment="1" applyProtection="1">
      <alignment horizontal="center" vertical="top" shrinkToFit="1"/>
      <protection locked="0"/>
    </xf>
    <xf numFmtId="0" fontId="46" fillId="0" borderId="1" xfId="4" applyFont="1" applyBorder="1" applyAlignment="1">
      <alignment horizontal="center" vertical="center" shrinkToFit="1"/>
    </xf>
    <xf numFmtId="49" fontId="46" fillId="0" borderId="64" xfId="4" applyNumberFormat="1" applyFont="1" applyBorder="1" applyAlignment="1">
      <alignment horizontal="center" vertical="center"/>
    </xf>
    <xf numFmtId="49" fontId="46" fillId="0" borderId="65" xfId="4" applyNumberFormat="1" applyFont="1" applyBorder="1" applyAlignment="1">
      <alignment horizontal="center" vertical="center"/>
    </xf>
    <xf numFmtId="0" fontId="51" fillId="0" borderId="67" xfId="4" applyFont="1" applyBorder="1" applyAlignment="1" applyProtection="1">
      <alignment horizontal="center" vertical="top" shrinkToFit="1"/>
      <protection locked="0"/>
    </xf>
    <xf numFmtId="0" fontId="51" fillId="0" borderId="68" xfId="4" applyFont="1" applyBorder="1" applyAlignment="1" applyProtection="1">
      <alignment horizontal="center" vertical="top" shrinkToFit="1"/>
      <protection locked="0"/>
    </xf>
    <xf numFmtId="0" fontId="51" fillId="0" borderId="73" xfId="4" applyFont="1" applyBorder="1" applyAlignment="1" applyProtection="1">
      <alignment horizontal="center" vertical="top" shrinkToFit="1"/>
      <protection locked="0"/>
    </xf>
    <xf numFmtId="0" fontId="46" fillId="0" borderId="65" xfId="4" applyFont="1" applyBorder="1" applyAlignment="1" applyProtection="1">
      <alignment horizontal="center" vertical="center" shrinkToFit="1"/>
      <protection locked="0"/>
    </xf>
    <xf numFmtId="0" fontId="46" fillId="0" borderId="68" xfId="4" applyFont="1" applyBorder="1" applyAlignment="1">
      <alignment horizontal="center" vertical="center" shrinkToFit="1"/>
    </xf>
    <xf numFmtId="0" fontId="46" fillId="0" borderId="76" xfId="4" applyFont="1" applyBorder="1" applyAlignment="1">
      <alignment horizontal="center" vertical="center"/>
    </xf>
    <xf numFmtId="0" fontId="46" fillId="0" borderId="77" xfId="4" applyFont="1" applyBorder="1" applyAlignment="1">
      <alignment vertical="center"/>
    </xf>
    <xf numFmtId="0" fontId="46" fillId="0" borderId="77" xfId="4" applyFont="1" applyBorder="1" applyAlignment="1">
      <alignment horizontal="left" vertical="center"/>
    </xf>
    <xf numFmtId="0" fontId="46" fillId="0" borderId="78" xfId="4" applyFont="1" applyBorder="1" applyAlignment="1">
      <alignment horizontal="center" vertical="center"/>
    </xf>
    <xf numFmtId="0" fontId="46" fillId="0" borderId="21" xfId="4" applyFont="1" applyBorder="1" applyAlignment="1">
      <alignment horizontal="center" vertical="center"/>
    </xf>
    <xf numFmtId="0" fontId="46" fillId="0" borderId="22" xfId="4" applyFont="1" applyBorder="1" applyAlignment="1">
      <alignment horizontal="center" vertical="center"/>
    </xf>
    <xf numFmtId="0" fontId="46" fillId="0" borderId="22" xfId="4" applyFont="1" applyBorder="1" applyAlignment="1">
      <alignment horizontal="center" vertical="center"/>
    </xf>
    <xf numFmtId="0" fontId="46" fillId="0" borderId="25" xfId="4" applyFont="1" applyBorder="1" applyAlignment="1">
      <alignment horizontal="center" vertical="center"/>
    </xf>
    <xf numFmtId="0" fontId="46" fillId="0" borderId="21" xfId="4" applyFont="1" applyBorder="1" applyAlignment="1" applyProtection="1">
      <alignment horizontal="center" vertical="center"/>
      <protection locked="0"/>
    </xf>
    <xf numFmtId="0" fontId="46" fillId="0" borderId="22" xfId="4" applyFont="1" applyBorder="1" applyAlignment="1" applyProtection="1">
      <alignment horizontal="center" vertical="center"/>
      <protection locked="0"/>
    </xf>
    <xf numFmtId="0" fontId="46" fillId="0" borderId="1" xfId="4" applyFont="1" applyBorder="1" applyAlignment="1">
      <alignment horizontal="center" vertical="center"/>
    </xf>
    <xf numFmtId="0" fontId="46" fillId="0" borderId="36" xfId="4" applyFont="1" applyBorder="1" applyAlignment="1">
      <alignment horizontal="center" vertical="center"/>
    </xf>
    <xf numFmtId="0" fontId="46" fillId="0" borderId="24" xfId="4" applyFont="1" applyBorder="1" applyAlignment="1" applyProtection="1">
      <alignment horizontal="center" vertical="center"/>
      <protection locked="0"/>
    </xf>
    <xf numFmtId="0" fontId="46" fillId="0" borderId="1" xfId="4" applyFont="1" applyBorder="1" applyAlignment="1" applyProtection="1">
      <alignment horizontal="center" vertical="center"/>
      <protection locked="0"/>
    </xf>
    <xf numFmtId="0" fontId="58" fillId="0" borderId="0" xfId="4" applyFont="1" applyAlignment="1">
      <alignment horizontal="center" vertical="center"/>
    </xf>
    <xf numFmtId="0" fontId="59" fillId="0" borderId="0" xfId="4" applyFont="1" applyAlignment="1">
      <alignment horizontal="center" vertical="top"/>
    </xf>
    <xf numFmtId="0" fontId="46" fillId="0" borderId="79" xfId="4" applyFont="1" applyBorder="1" applyAlignment="1">
      <alignment vertical="center"/>
    </xf>
    <xf numFmtId="0" fontId="59" fillId="0" borderId="68" xfId="4" applyFont="1" applyBorder="1" applyAlignment="1">
      <alignment horizontal="center" vertical="top"/>
    </xf>
    <xf numFmtId="0" fontId="46" fillId="0" borderId="69" xfId="4" applyFont="1" applyBorder="1" applyAlignment="1">
      <alignment vertical="center"/>
    </xf>
  </cellXfs>
  <cellStyles count="5">
    <cellStyle name="桁区切り" xfId="1" builtinId="6"/>
    <cellStyle name="標準" xfId="0" builtinId="0"/>
    <cellStyle name="標準 3" xfId="3" xr:uid="{C90CA4CA-A442-4556-BF48-92D321584F3E}"/>
    <cellStyle name="標準 5" xfId="2" xr:uid="{9D4899A0-21EC-4EE0-BDB0-159297FE3DBA}"/>
    <cellStyle name="標準 7" xfId="4" xr:uid="{32AFFF2E-1F04-46AF-A623-35C88F277B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wner\Desktop\&#22320;&#22495;&#23494;&#30528;&#22411;&#36890;&#25152;&#20171;&#35703;&#22865;&#32004;&#26360;&#39006;\&#12304;&#12373;&#12388;&#12365;&#12305;&#12304;&#22320;&#22495;&#23494;&#30528;&#22411;&#36890;&#25152;&#20171;&#35703;&#12305;&#24115;&#31080;&#20351;&#29992;&#27096;&#24335;.xlsx" TargetMode="External"/><Relationship Id="rId1" Type="http://schemas.openxmlformats.org/officeDocument/2006/relationships/externalLinkPath" Target="&#22320;&#22495;&#23494;&#30528;&#22411;&#36890;&#25152;&#20171;&#35703;&#22865;&#32004;&#26360;&#39006;/&#12304;&#12373;&#12388;&#12365;&#12305;&#12304;&#22320;&#22495;&#23494;&#30528;&#22411;&#36890;&#25152;&#20171;&#35703;&#12305;&#24115;&#31080;&#20351;&#2999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帳票一覧"/>
      <sheetName val="【マスター】"/>
      <sheetName val="通所契約書 "/>
      <sheetName val="通所重説 (別表)"/>
      <sheetName val="通所重説"/>
      <sheetName val="介護S契約書 "/>
      <sheetName val="介護S重説"/>
      <sheetName val="サービス内容説明書"/>
      <sheetName val="同意書"/>
      <sheetName val="委任状"/>
      <sheetName val="利用相談"/>
      <sheetName val="緊急時連絡カード"/>
      <sheetName val="請求内容内訳"/>
      <sheetName val="料金表（1回分)"/>
      <sheetName val="お泊まり概算見積"/>
      <sheetName val="見積書（保険外含む）"/>
      <sheetName val="お泊まり概算見積（特例）"/>
      <sheetName val="通所重説(掲示)"/>
      <sheetName val="通所運営規程"/>
      <sheetName val="通所運営規程 (人数詳細)"/>
      <sheetName val="介護S重説(掲示)"/>
      <sheetName val="介護S運営規程"/>
      <sheetName val="個人情報基本方針"/>
      <sheetName val="経過表（内）"/>
      <sheetName val="経過表（外）"/>
    </sheetNames>
    <sheetDataSet>
      <sheetData sheetId="0"/>
      <sheetData sheetId="1">
        <row r="4">
          <cell r="C4" t="str">
            <v>令和</v>
          </cell>
          <cell r="D4">
            <v>7</v>
          </cell>
          <cell r="F4">
            <v>4</v>
          </cell>
          <cell r="H4">
            <v>1</v>
          </cell>
        </row>
        <row r="5">
          <cell r="Q5" t="str">
            <v>４１６</v>
          </cell>
          <cell r="R5" t="str">
            <v>４，２１８</v>
          </cell>
        </row>
        <row r="6">
          <cell r="Q6" t="str">
            <v>４７８</v>
          </cell>
          <cell r="R6" t="str">
            <v>４，８４６</v>
          </cell>
        </row>
        <row r="7">
          <cell r="C7" t="str">
            <v>デイサービスさつき</v>
          </cell>
          <cell r="Q7" t="str">
            <v>５４０</v>
          </cell>
          <cell r="R7" t="str">
            <v>５，４７５</v>
          </cell>
        </row>
        <row r="8">
          <cell r="F8" t="str">
            <v>愛知県豊川市大堀町293番地</v>
          </cell>
          <cell r="Q8" t="str">
            <v>６００</v>
          </cell>
          <cell r="R8" t="str">
            <v>６，０８４</v>
          </cell>
        </row>
        <row r="9">
          <cell r="Q9" t="str">
            <v>６６３</v>
          </cell>
          <cell r="R9" t="str">
            <v>６，７２２</v>
          </cell>
        </row>
        <row r="10">
          <cell r="C10" t="str">
            <v>0533-65-8702</v>
          </cell>
          <cell r="I10" t="str">
            <v>0533-65-8703</v>
          </cell>
          <cell r="Q10" t="str">
            <v>４３６</v>
          </cell>
          <cell r="R10" t="str">
            <v>４，４２１</v>
          </cell>
        </row>
        <row r="11">
          <cell r="C11">
            <v>2</v>
          </cell>
          <cell r="D11">
            <v>3</v>
          </cell>
          <cell r="E11">
            <v>9</v>
          </cell>
          <cell r="F11">
            <v>2</v>
          </cell>
          <cell r="G11">
            <v>6</v>
          </cell>
          <cell r="H11">
            <v>0</v>
          </cell>
          <cell r="I11">
            <v>0</v>
          </cell>
          <cell r="J11">
            <v>3</v>
          </cell>
          <cell r="K11">
            <v>2</v>
          </cell>
          <cell r="L11">
            <v>2</v>
          </cell>
          <cell r="Q11" t="str">
            <v>５０１</v>
          </cell>
          <cell r="R11" t="str">
            <v>５，０８０</v>
          </cell>
        </row>
        <row r="12">
          <cell r="Q12" t="str">
            <v>５６６</v>
          </cell>
          <cell r="R12" t="str">
            <v>５，７３９</v>
          </cell>
        </row>
        <row r="13">
          <cell r="C13" t="str">
            <v>6:30</v>
          </cell>
          <cell r="D13" t="str">
            <v>～</v>
          </cell>
          <cell r="E13" t="str">
            <v>20:30</v>
          </cell>
          <cell r="I13" t="str">
            <v>9:30</v>
          </cell>
          <cell r="J13" t="str">
            <v>～</v>
          </cell>
          <cell r="K13" t="str">
            <v>17:35</v>
          </cell>
          <cell r="Q13" t="str">
            <v>６２９</v>
          </cell>
          <cell r="R13" t="str">
            <v>６，３７８</v>
          </cell>
        </row>
        <row r="14">
          <cell r="C14" t="str">
            <v>6:30</v>
          </cell>
          <cell r="D14" t="str">
            <v>～</v>
          </cell>
          <cell r="E14" t="str">
            <v>20:30</v>
          </cell>
          <cell r="I14" t="str">
            <v>17:36</v>
          </cell>
          <cell r="J14" t="str">
            <v>～</v>
          </cell>
          <cell r="K14" t="str">
            <v>9:29</v>
          </cell>
          <cell r="Q14" t="str">
            <v>６９５</v>
          </cell>
          <cell r="R14" t="str">
            <v>７，０４７</v>
          </cell>
        </row>
        <row r="15">
          <cell r="Q15" t="str">
            <v>６５７</v>
          </cell>
          <cell r="R15" t="str">
            <v>６，６６１</v>
          </cell>
        </row>
        <row r="16">
          <cell r="K16" t="str">
            <v>月曜日～日曜日（祝日を含む）</v>
          </cell>
          <cell r="Q16" t="str">
            <v>７７６</v>
          </cell>
          <cell r="R16" t="str">
            <v>７，８６８</v>
          </cell>
        </row>
        <row r="17">
          <cell r="C17" t="str">
            <v>豊川市</v>
          </cell>
          <cell r="E17" t="str">
            <v>豊橋市</v>
          </cell>
          <cell r="G17" t="str">
            <v>新城市</v>
          </cell>
          <cell r="Q17" t="str">
            <v>８９６</v>
          </cell>
          <cell r="R17" t="str">
            <v>９，０８５</v>
          </cell>
        </row>
        <row r="18">
          <cell r="C18">
            <v>18</v>
          </cell>
          <cell r="Q18" t="str">
            <v>１，０１３</v>
          </cell>
          <cell r="R18" t="str">
            <v>１０，２７１</v>
          </cell>
        </row>
        <row r="19">
          <cell r="Q19" t="str">
            <v>１，１３４</v>
          </cell>
          <cell r="R19" t="str">
            <v>１１，４９８</v>
          </cell>
        </row>
        <row r="20">
          <cell r="Q20" t="str">
            <v>６７８</v>
          </cell>
          <cell r="R20" t="str">
            <v>６，８７４</v>
          </cell>
        </row>
        <row r="21">
          <cell r="C21" t="str">
            <v>久保田　翔</v>
          </cell>
          <cell r="Q21" t="str">
            <v>８０１</v>
          </cell>
          <cell r="R21" t="str">
            <v>８，１２２</v>
          </cell>
        </row>
        <row r="22">
          <cell r="C22" t="str">
            <v>株式会社ケアサポート</v>
          </cell>
          <cell r="Q22" t="str">
            <v>９２５</v>
          </cell>
          <cell r="R22" t="str">
            <v>９，３７９</v>
          </cell>
        </row>
        <row r="23">
          <cell r="F23" t="str">
            <v>愛知県豊川市大堀町293番地</v>
          </cell>
          <cell r="Q23" t="str">
            <v>１，０４９</v>
          </cell>
          <cell r="R23" t="str">
            <v>１０，６３６</v>
          </cell>
        </row>
        <row r="24">
          <cell r="Q24" t="str">
            <v>１，１７２</v>
          </cell>
          <cell r="R24" t="str">
            <v>１１，８８４</v>
          </cell>
        </row>
        <row r="25">
          <cell r="C25" t="str">
            <v>0533-65-8702</v>
          </cell>
          <cell r="I25" t="str">
            <v>0533-65-8703</v>
          </cell>
          <cell r="Q25" t="str">
            <v>７５３</v>
          </cell>
          <cell r="R25" t="str">
            <v>７，６３５</v>
          </cell>
        </row>
        <row r="26">
          <cell r="C26" t="str">
            <v>代表取締役</v>
          </cell>
          <cell r="I26" t="str">
            <v>本多 康夫</v>
          </cell>
          <cell r="Q26" t="str">
            <v>８９０</v>
          </cell>
          <cell r="R26" t="str">
            <v>９，０２４</v>
          </cell>
        </row>
        <row r="27">
          <cell r="Q27" t="str">
            <v>１，０３２</v>
          </cell>
          <cell r="R27" t="str">
            <v>１０，４６４</v>
          </cell>
        </row>
        <row r="28">
          <cell r="E28" t="str">
            <v>年</v>
          </cell>
          <cell r="G28" t="str">
            <v>月</v>
          </cell>
          <cell r="I28" t="str">
            <v>日</v>
          </cell>
          <cell r="Q28" t="str">
            <v>１，１７２</v>
          </cell>
          <cell r="R28" t="str">
            <v>１１，８８４</v>
          </cell>
        </row>
        <row r="29">
          <cell r="Q29" t="str">
            <v>１，３１２</v>
          </cell>
          <cell r="R29" t="str">
            <v>１３，３０３</v>
          </cell>
        </row>
        <row r="30">
          <cell r="Q30" t="str">
            <v>７８３</v>
          </cell>
          <cell r="R30" t="str">
            <v>７，９３９</v>
          </cell>
        </row>
        <row r="31">
          <cell r="Q31" t="str">
            <v>９２５</v>
          </cell>
          <cell r="R31" t="str">
            <v>９，３７９</v>
          </cell>
        </row>
        <row r="32">
          <cell r="C32">
            <v>1</v>
          </cell>
          <cell r="F32">
            <v>1</v>
          </cell>
          <cell r="Q32" t="str">
            <v>１，０７２</v>
          </cell>
          <cell r="R32" t="str">
            <v>１０，８７０</v>
          </cell>
        </row>
        <row r="33">
          <cell r="C33">
            <v>3</v>
          </cell>
          <cell r="F33">
            <v>3</v>
          </cell>
          <cell r="Q33" t="str">
            <v>１，２２０</v>
          </cell>
          <cell r="R33" t="str">
            <v>１２，３７０</v>
          </cell>
        </row>
        <row r="34">
          <cell r="C34">
            <v>7</v>
          </cell>
          <cell r="D34">
            <v>2</v>
          </cell>
          <cell r="F34">
            <v>3</v>
          </cell>
          <cell r="H34">
            <v>2</v>
          </cell>
          <cell r="Q34" t="str">
            <v>１，３６５</v>
          </cell>
          <cell r="R34" t="str">
            <v>１３，８４１</v>
          </cell>
        </row>
        <row r="35">
          <cell r="C35">
            <v>2</v>
          </cell>
          <cell r="F35">
            <v>1</v>
          </cell>
          <cell r="J35">
            <v>1</v>
          </cell>
        </row>
        <row r="36">
          <cell r="C36">
            <v>2</v>
          </cell>
          <cell r="F36">
            <v>1</v>
          </cell>
          <cell r="J36">
            <v>1</v>
          </cell>
        </row>
        <row r="40">
          <cell r="F40">
            <v>10.14</v>
          </cell>
          <cell r="K40">
            <v>3500</v>
          </cell>
        </row>
        <row r="41">
          <cell r="K41">
            <v>3500</v>
          </cell>
        </row>
        <row r="43">
          <cell r="K43">
            <v>200</v>
          </cell>
        </row>
        <row r="44">
          <cell r="K44">
            <v>550</v>
          </cell>
        </row>
        <row r="45">
          <cell r="K45">
            <v>620</v>
          </cell>
        </row>
        <row r="46">
          <cell r="K46">
            <v>680</v>
          </cell>
        </row>
        <row r="47">
          <cell r="J47">
            <v>150</v>
          </cell>
          <cell r="K47">
            <v>150</v>
          </cell>
        </row>
        <row r="48">
          <cell r="J48">
            <v>150</v>
          </cell>
          <cell r="K48">
            <v>150</v>
          </cell>
        </row>
        <row r="49">
          <cell r="K49">
            <v>2000</v>
          </cell>
        </row>
        <row r="50">
          <cell r="C50" t="str">
            <v>有</v>
          </cell>
          <cell r="D50" t="str">
            <v>４０</v>
          </cell>
          <cell r="E50" t="str">
            <v>４０５</v>
          </cell>
        </row>
        <row r="51">
          <cell r="C51" t="str">
            <v>有</v>
          </cell>
          <cell r="D51" t="str">
            <v>５５</v>
          </cell>
          <cell r="E51" t="str">
            <v>５５７</v>
          </cell>
        </row>
        <row r="52">
          <cell r="D52" t="str">
            <v>６０</v>
          </cell>
          <cell r="E52" t="str">
            <v>６０８</v>
          </cell>
        </row>
        <row r="53">
          <cell r="C53" t="str">
            <v>有</v>
          </cell>
          <cell r="D53" t="str">
            <v>６０</v>
          </cell>
          <cell r="E53" t="str">
            <v>６０８</v>
          </cell>
          <cell r="K53" t="str">
            <v>４７</v>
          </cell>
          <cell r="L53" t="str">
            <v>４７６</v>
          </cell>
        </row>
        <row r="54">
          <cell r="D54" t="str">
            <v>４５</v>
          </cell>
          <cell r="E54" t="str">
            <v>４５６</v>
          </cell>
          <cell r="K54" t="str">
            <v>９４</v>
          </cell>
          <cell r="L54" t="str">
            <v>９５３</v>
          </cell>
        </row>
        <row r="55">
          <cell r="C55" t="str">
            <v>有</v>
          </cell>
          <cell r="D55" t="str">
            <v>５６</v>
          </cell>
          <cell r="E55" t="str">
            <v>５６７</v>
          </cell>
        </row>
        <row r="56">
          <cell r="D56" t="str">
            <v>７６</v>
          </cell>
          <cell r="E56" t="str">
            <v>７７０</v>
          </cell>
        </row>
        <row r="57">
          <cell r="D57" t="str">
            <v>２０</v>
          </cell>
          <cell r="E57" t="str">
            <v>２０２</v>
          </cell>
        </row>
        <row r="58">
          <cell r="D58" t="str">
            <v>２２</v>
          </cell>
          <cell r="E58" t="str">
            <v>２２３</v>
          </cell>
        </row>
        <row r="59">
          <cell r="D59" t="str">
            <v>１８</v>
          </cell>
          <cell r="E59" t="str">
            <v>１８２</v>
          </cell>
        </row>
        <row r="60">
          <cell r="D60" t="str">
            <v>６</v>
          </cell>
          <cell r="E60" t="str">
            <v>６０</v>
          </cell>
        </row>
        <row r="61">
          <cell r="D61" t="str">
            <v>２００</v>
          </cell>
          <cell r="E61" t="str">
            <v>２，０２８</v>
          </cell>
        </row>
        <row r="62">
          <cell r="D62" t="str">
            <v>５０</v>
          </cell>
          <cell r="E62" t="str">
            <v>５０７</v>
          </cell>
        </row>
        <row r="63">
          <cell r="D63" t="str">
            <v>２０</v>
          </cell>
          <cell r="E63" t="str">
            <v>２０２</v>
          </cell>
        </row>
        <row r="64">
          <cell r="D64" t="str">
            <v>５</v>
          </cell>
          <cell r="E64" t="str">
            <v>５０</v>
          </cell>
        </row>
        <row r="65">
          <cell r="C65" t="str">
            <v>有</v>
          </cell>
          <cell r="D65" t="str">
            <v>１５０</v>
          </cell>
          <cell r="E65" t="str">
            <v>１，５２１</v>
          </cell>
        </row>
        <row r="66">
          <cell r="D66" t="str">
            <v>１６０</v>
          </cell>
          <cell r="E66" t="str">
            <v>１，６２２</v>
          </cell>
        </row>
        <row r="67">
          <cell r="D67" t="str">
            <v>３０</v>
          </cell>
          <cell r="E67" t="str">
            <v>３０４</v>
          </cell>
        </row>
        <row r="68">
          <cell r="D68" t="str">
            <v>６０</v>
          </cell>
          <cell r="E68" t="str">
            <v>６０８</v>
          </cell>
        </row>
        <row r="69">
          <cell r="D69" t="str">
            <v>３</v>
          </cell>
          <cell r="E69" t="str">
            <v>３０</v>
          </cell>
        </row>
        <row r="70">
          <cell r="D70" t="str">
            <v>１００</v>
          </cell>
          <cell r="E70" t="str">
            <v>１，０１４</v>
          </cell>
        </row>
        <row r="71">
          <cell r="D71" t="str">
            <v>１００</v>
          </cell>
          <cell r="E71" t="str">
            <v>１，０１４</v>
          </cell>
          <cell r="P71" t="str">
            <v>（１ヶ月の利用合計単位数）×　地域単価</v>
          </cell>
        </row>
        <row r="72">
          <cell r="C72" t="str">
            <v>有</v>
          </cell>
          <cell r="D72" t="str">
            <v>５０</v>
          </cell>
          <cell r="E72" t="str">
            <v>５０７</v>
          </cell>
        </row>
        <row r="73">
          <cell r="C73" t="str">
            <v>有</v>
          </cell>
          <cell r="D73" t="str">
            <v>４０</v>
          </cell>
          <cell r="E73" t="str">
            <v>４０５</v>
          </cell>
        </row>
        <row r="74">
          <cell r="D74" t="str">
            <v>9.2%（1ヶ月の利用合計単位数に乗じる）</v>
          </cell>
          <cell r="F74" t="str">
            <v>（１ヶ月の利用合計単位数＋１ヶ月の利用合計単位数×９．２％）×　地域単価</v>
          </cell>
        </row>
        <row r="75">
          <cell r="C75" t="str">
            <v>有</v>
          </cell>
          <cell r="D75" t="str">
            <v>9.0%（1ヶ月の利用合計単位数に乗じる）</v>
          </cell>
          <cell r="F75" t="str">
            <v>（１ヶ月の利用合計単位数＋１ヶ月の利用合計単位数×９．０％）×　地域単価</v>
          </cell>
        </row>
        <row r="76">
          <cell r="D76" t="str">
            <v>8.0%（1ヶ月の利用合計単位数に乗じる）</v>
          </cell>
          <cell r="F76" t="str">
            <v>（１ヶ月の利用合計単位数＋１ヶ月の利用合計単位数×８．０％）×　地域単価</v>
          </cell>
        </row>
        <row r="77">
          <cell r="D77" t="str">
            <v>基本単位数×５／１００</v>
          </cell>
        </row>
        <row r="82">
          <cell r="C82" t="str">
            <v>玄関</v>
          </cell>
        </row>
        <row r="84">
          <cell r="C84" t="str">
            <v>口座振替・振込・現金支払</v>
          </cell>
        </row>
        <row r="86">
          <cell r="A86" t="str">
            <v>東三河広域連合</v>
          </cell>
          <cell r="D86" t="str">
            <v>愛知県豊橋市八町通２丁目16番地</v>
          </cell>
        </row>
        <row r="87">
          <cell r="D87" t="str">
            <v>0532-26-8471</v>
          </cell>
          <cell r="J87" t="str">
            <v>８：３０</v>
          </cell>
          <cell r="L87" t="str">
            <v>１７：１５</v>
          </cell>
        </row>
        <row r="90">
          <cell r="D90" t="str">
            <v>愛知県名古屋市東区泉一丁目6番5号</v>
          </cell>
        </row>
        <row r="91">
          <cell r="D91" t="str">
            <v>052-971-4165</v>
          </cell>
          <cell r="J91" t="str">
            <v>９：００</v>
          </cell>
          <cell r="K91" t="str">
            <v>～</v>
          </cell>
          <cell r="L91" t="str">
            <v>１７：００</v>
          </cell>
        </row>
        <row r="94">
          <cell r="B94">
            <v>25</v>
          </cell>
          <cell r="E94">
            <v>0</v>
          </cell>
        </row>
        <row r="95">
          <cell r="B95">
            <v>0</v>
          </cell>
          <cell r="E95">
            <v>4</v>
          </cell>
        </row>
        <row r="96">
          <cell r="B96">
            <v>15</v>
          </cell>
          <cell r="E96">
            <v>0</v>
          </cell>
        </row>
        <row r="97">
          <cell r="B97">
            <v>2</v>
          </cell>
        </row>
        <row r="99">
          <cell r="C99" t="str">
            <v>AIG損害保険</v>
          </cell>
        </row>
        <row r="100">
          <cell r="C100" t="str">
            <v>介護保険・社会福祉事業者総合保険</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673D-740B-4FD8-929B-C65EC588A7DD}">
  <sheetPr>
    <tabColor theme="4"/>
    <pageSetUpPr fitToPage="1"/>
  </sheetPr>
  <dimension ref="A1:AO269"/>
  <sheetViews>
    <sheetView tabSelected="1" view="pageBreakPreview" topLeftCell="A52" zoomScaleNormal="100" zoomScaleSheetLayoutView="100" workbookViewId="0">
      <selection activeCell="D66" sqref="D66:I66"/>
    </sheetView>
  </sheetViews>
  <sheetFormatPr defaultColWidth="9" defaultRowHeight="15" customHeight="1" x14ac:dyDescent="0.15"/>
  <cols>
    <col min="1" max="20" width="4.625" style="1" customWidth="1"/>
    <col min="21" max="16384" width="9" style="1"/>
  </cols>
  <sheetData>
    <row r="1" spans="1:20" ht="15" customHeight="1" x14ac:dyDescent="0.15">
      <c r="T1" s="2"/>
    </row>
    <row r="9" spans="1:20" ht="15" customHeight="1" x14ac:dyDescent="0.15">
      <c r="A9" s="3" t="s">
        <v>0</v>
      </c>
      <c r="B9" s="3"/>
      <c r="C9" s="3"/>
      <c r="D9" s="3"/>
      <c r="E9" s="3"/>
      <c r="F9" s="3"/>
      <c r="G9" s="3"/>
      <c r="H9" s="3"/>
      <c r="I9" s="3"/>
      <c r="J9" s="3"/>
      <c r="K9" s="3"/>
      <c r="L9" s="3"/>
      <c r="M9" s="3"/>
      <c r="N9" s="3"/>
      <c r="O9" s="3"/>
      <c r="P9" s="3"/>
      <c r="Q9" s="3"/>
      <c r="R9" s="3"/>
      <c r="S9" s="3"/>
      <c r="T9" s="3"/>
    </row>
    <row r="10" spans="1:20" ht="15" customHeight="1" x14ac:dyDescent="0.15">
      <c r="A10" s="3"/>
      <c r="B10" s="3"/>
      <c r="C10" s="3"/>
      <c r="D10" s="3"/>
      <c r="E10" s="3"/>
      <c r="F10" s="3"/>
      <c r="G10" s="3"/>
      <c r="H10" s="3"/>
      <c r="I10" s="3"/>
      <c r="J10" s="3"/>
      <c r="K10" s="3"/>
      <c r="L10" s="3"/>
      <c r="M10" s="3"/>
      <c r="N10" s="3"/>
      <c r="O10" s="3"/>
      <c r="P10" s="3"/>
      <c r="Q10" s="3"/>
      <c r="R10" s="3"/>
      <c r="S10" s="3"/>
      <c r="T10" s="3"/>
    </row>
    <row r="11" spans="1:20" ht="15" customHeight="1" x14ac:dyDescent="0.15">
      <c r="A11" s="3"/>
      <c r="B11" s="3"/>
      <c r="C11" s="3"/>
      <c r="D11" s="3"/>
      <c r="E11" s="3"/>
      <c r="F11" s="3"/>
      <c r="G11" s="3"/>
      <c r="H11" s="3"/>
      <c r="I11" s="3"/>
      <c r="J11" s="3"/>
      <c r="K11" s="3"/>
      <c r="L11" s="3"/>
      <c r="M11" s="3"/>
      <c r="N11" s="3"/>
      <c r="O11" s="3"/>
      <c r="P11" s="3"/>
      <c r="Q11" s="3"/>
      <c r="R11" s="3"/>
      <c r="S11" s="3"/>
      <c r="T11" s="3"/>
    </row>
    <row r="12" spans="1:20" ht="15" customHeight="1" x14ac:dyDescent="0.15">
      <c r="A12" s="3" t="s">
        <v>1</v>
      </c>
      <c r="B12" s="3"/>
      <c r="C12" s="3"/>
      <c r="D12" s="3"/>
      <c r="E12" s="3"/>
      <c r="F12" s="3"/>
      <c r="G12" s="3"/>
      <c r="H12" s="3"/>
      <c r="I12" s="3"/>
      <c r="J12" s="3"/>
      <c r="K12" s="3"/>
      <c r="L12" s="3"/>
      <c r="M12" s="3"/>
      <c r="N12" s="3"/>
      <c r="O12" s="3"/>
      <c r="P12" s="3"/>
      <c r="Q12" s="3"/>
      <c r="R12" s="3"/>
      <c r="S12" s="3"/>
      <c r="T12" s="3"/>
    </row>
    <row r="13" spans="1:20" ht="15" customHeight="1" x14ac:dyDescent="0.15">
      <c r="A13" s="3"/>
      <c r="B13" s="3"/>
      <c r="C13" s="3"/>
      <c r="D13" s="3"/>
      <c r="E13" s="3"/>
      <c r="F13" s="3"/>
      <c r="G13" s="3"/>
      <c r="H13" s="3"/>
      <c r="I13" s="3"/>
      <c r="J13" s="3"/>
      <c r="K13" s="3"/>
      <c r="L13" s="3"/>
      <c r="M13" s="3"/>
      <c r="N13" s="3"/>
      <c r="O13" s="3"/>
      <c r="P13" s="3"/>
      <c r="Q13" s="3"/>
      <c r="R13" s="3"/>
      <c r="S13" s="3"/>
      <c r="T13" s="3"/>
    </row>
    <row r="14" spans="1:20" ht="15" customHeight="1" x14ac:dyDescent="0.15">
      <c r="A14" s="3"/>
      <c r="B14" s="3"/>
      <c r="C14" s="3"/>
      <c r="D14" s="3"/>
      <c r="E14" s="3"/>
      <c r="F14" s="3"/>
      <c r="G14" s="3"/>
      <c r="H14" s="3"/>
      <c r="I14" s="3"/>
      <c r="J14" s="3"/>
      <c r="K14" s="3"/>
      <c r="L14" s="3"/>
      <c r="M14" s="3"/>
      <c r="N14" s="3"/>
      <c r="O14" s="3"/>
      <c r="P14" s="3"/>
      <c r="Q14" s="3"/>
      <c r="R14" s="3"/>
      <c r="S14" s="3"/>
      <c r="T14" s="3"/>
    </row>
    <row r="15" spans="1:20" ht="15" customHeight="1" x14ac:dyDescent="0.15">
      <c r="A15" s="3" t="s">
        <v>2</v>
      </c>
      <c r="B15" s="3"/>
      <c r="C15" s="3"/>
      <c r="D15" s="3"/>
      <c r="E15" s="3"/>
      <c r="F15" s="3"/>
      <c r="G15" s="3"/>
      <c r="H15" s="3"/>
      <c r="I15" s="3"/>
      <c r="J15" s="3"/>
      <c r="K15" s="3"/>
      <c r="L15" s="3"/>
      <c r="M15" s="3"/>
      <c r="N15" s="3"/>
      <c r="O15" s="3"/>
      <c r="P15" s="3"/>
      <c r="Q15" s="3"/>
      <c r="R15" s="3"/>
      <c r="S15" s="3"/>
      <c r="T15" s="3"/>
    </row>
    <row r="16" spans="1:20" ht="15" customHeight="1" x14ac:dyDescent="0.15">
      <c r="A16" s="3"/>
      <c r="B16" s="3"/>
      <c r="C16" s="3"/>
      <c r="D16" s="3"/>
      <c r="E16" s="3"/>
      <c r="F16" s="3"/>
      <c r="G16" s="3"/>
      <c r="H16" s="3"/>
      <c r="I16" s="3"/>
      <c r="J16" s="3"/>
      <c r="K16" s="3"/>
      <c r="L16" s="3"/>
      <c r="M16" s="3"/>
      <c r="N16" s="3"/>
      <c r="O16" s="3"/>
      <c r="P16" s="3"/>
      <c r="Q16" s="3"/>
      <c r="R16" s="3"/>
      <c r="S16" s="3"/>
      <c r="T16" s="3"/>
    </row>
    <row r="17" spans="1:20" ht="15" customHeight="1" x14ac:dyDescent="0.15">
      <c r="A17" s="3"/>
      <c r="B17" s="3"/>
      <c r="C17" s="3"/>
      <c r="D17" s="3"/>
      <c r="E17" s="3"/>
      <c r="F17" s="3"/>
      <c r="G17" s="3"/>
      <c r="H17" s="3"/>
      <c r="I17" s="3"/>
      <c r="J17" s="3"/>
      <c r="K17" s="3"/>
      <c r="L17" s="3"/>
      <c r="M17" s="3"/>
      <c r="N17" s="3"/>
      <c r="O17" s="3"/>
      <c r="P17" s="3"/>
      <c r="Q17" s="3"/>
      <c r="R17" s="3"/>
      <c r="S17" s="3"/>
      <c r="T17" s="3"/>
    </row>
    <row r="20" spans="1:20" ht="15" customHeight="1" x14ac:dyDescent="0.15">
      <c r="B20" s="4" t="str">
        <f>IF([1]【マスター】!C7="","",[1]【マスター】!C7)</f>
        <v>デイサービスさつき</v>
      </c>
      <c r="C20" s="4"/>
      <c r="D20" s="4"/>
      <c r="E20" s="4"/>
      <c r="F20" s="4"/>
      <c r="G20" s="4"/>
      <c r="H20" s="4"/>
      <c r="I20" s="4"/>
      <c r="J20" s="4"/>
      <c r="K20" s="4"/>
      <c r="L20" s="4"/>
      <c r="M20" s="4"/>
      <c r="N20" s="4"/>
      <c r="O20" s="4"/>
      <c r="P20" s="4"/>
      <c r="Q20" s="4"/>
      <c r="R20" s="4"/>
      <c r="S20" s="4"/>
      <c r="T20" s="5"/>
    </row>
    <row r="21" spans="1:20" ht="15" customHeight="1" x14ac:dyDescent="0.15">
      <c r="A21" s="5"/>
      <c r="B21" s="4"/>
      <c r="C21" s="4"/>
      <c r="D21" s="4"/>
      <c r="E21" s="4"/>
      <c r="F21" s="4"/>
      <c r="G21" s="4"/>
      <c r="H21" s="4"/>
      <c r="I21" s="4"/>
      <c r="J21" s="4"/>
      <c r="K21" s="4"/>
      <c r="L21" s="4"/>
      <c r="M21" s="4"/>
      <c r="N21" s="4"/>
      <c r="O21" s="4"/>
      <c r="P21" s="4"/>
      <c r="Q21" s="4"/>
      <c r="R21" s="4"/>
      <c r="S21" s="4"/>
      <c r="T21" s="5"/>
    </row>
    <row r="22" spans="1:20" ht="15" customHeight="1" x14ac:dyDescent="0.15">
      <c r="A22" s="5"/>
      <c r="B22" s="4"/>
      <c r="C22" s="4"/>
      <c r="D22" s="4"/>
      <c r="E22" s="4"/>
      <c r="F22" s="4"/>
      <c r="G22" s="4"/>
      <c r="H22" s="4"/>
      <c r="I22" s="4"/>
      <c r="J22" s="4"/>
      <c r="K22" s="4"/>
      <c r="L22" s="4"/>
      <c r="M22" s="4"/>
      <c r="N22" s="4"/>
      <c r="O22" s="4"/>
      <c r="P22" s="4"/>
      <c r="Q22" s="4"/>
      <c r="R22" s="4"/>
      <c r="S22" s="4"/>
      <c r="T22" s="5"/>
    </row>
    <row r="53" spans="1:20" ht="15" customHeight="1" x14ac:dyDescent="0.15">
      <c r="A53" s="6" t="str">
        <f>IF([1]【マスター】!C22="","",[1]【マスター】!C22)</f>
        <v>株式会社ケアサポート</v>
      </c>
      <c r="B53" s="6"/>
      <c r="C53" s="6"/>
      <c r="D53" s="6"/>
      <c r="E53" s="6"/>
      <c r="F53" s="6"/>
      <c r="G53" s="6"/>
      <c r="H53" s="6"/>
      <c r="I53" s="6"/>
      <c r="J53" s="6"/>
      <c r="K53" s="6"/>
      <c r="L53" s="6"/>
      <c r="M53" s="6"/>
      <c r="N53" s="6"/>
      <c r="O53" s="6"/>
      <c r="P53" s="6"/>
      <c r="Q53" s="6"/>
      <c r="R53" s="6"/>
      <c r="S53" s="6"/>
      <c r="T53" s="6"/>
    </row>
    <row r="56" spans="1:20" ht="15" customHeight="1" x14ac:dyDescent="0.15">
      <c r="A56" s="7" t="s">
        <v>3</v>
      </c>
      <c r="B56" s="7"/>
      <c r="C56" s="7"/>
      <c r="D56" s="7"/>
      <c r="E56" s="7"/>
      <c r="F56" s="7"/>
      <c r="G56" s="7"/>
      <c r="H56" s="7"/>
      <c r="I56" s="7"/>
      <c r="J56" s="7"/>
      <c r="K56" s="7"/>
      <c r="L56" s="7"/>
      <c r="M56" s="7"/>
      <c r="N56" s="7"/>
      <c r="O56" s="7"/>
      <c r="P56" s="7"/>
      <c r="Q56" s="7"/>
      <c r="R56" s="7"/>
      <c r="S56" s="7"/>
      <c r="T56" s="7"/>
    </row>
    <row r="57" spans="1:20" ht="15" customHeight="1" x14ac:dyDescent="0.15">
      <c r="A57" s="7"/>
      <c r="B57" s="7"/>
      <c r="C57" s="7"/>
      <c r="D57" s="7"/>
      <c r="E57" s="7"/>
      <c r="F57" s="7"/>
      <c r="G57" s="7"/>
      <c r="H57" s="7"/>
      <c r="I57" s="7"/>
      <c r="J57" s="7"/>
      <c r="K57" s="7"/>
      <c r="L57" s="7"/>
      <c r="M57" s="7"/>
      <c r="N57" s="7"/>
      <c r="O57" s="7"/>
      <c r="P57" s="7"/>
      <c r="Q57" s="7"/>
      <c r="R57" s="7"/>
      <c r="S57" s="7"/>
      <c r="T57" s="7"/>
    </row>
    <row r="58" spans="1:20" s="9" customFormat="1" ht="45" customHeight="1" x14ac:dyDescent="0.15">
      <c r="A58" s="8" t="str">
        <f>IF([1]【マスター】!B156="","　利用者                    （以下「甲」という。）と事業者 "&amp;[1]【マスター】!C22&amp;"(以下「乙」という。）とは、地域密着型通所介護サービスの利用に関して次のとおり契約を結びます。","　利用者 "&amp;[1]【マスター】!B156&amp;" （以下「甲」という。）と事業者 "&amp;[1]【マスター】!C22&amp;"(以下「乙」という。）とは、地域密着型通所介護サービスの利用に関して次のとおり契約を結びます。")</f>
        <v>　利用者                    （以下「甲」という。）と事業者 株式会社ケアサポート(以下「乙」という。）とは、地域密着型通所介護サービスの利用に関して次のとおり契約を結びます。</v>
      </c>
      <c r="B58" s="8"/>
      <c r="C58" s="8"/>
      <c r="D58" s="8"/>
      <c r="E58" s="8"/>
      <c r="F58" s="8"/>
      <c r="G58" s="8"/>
      <c r="H58" s="8"/>
      <c r="I58" s="8"/>
      <c r="J58" s="8"/>
      <c r="K58" s="8"/>
      <c r="L58" s="8"/>
      <c r="M58" s="8"/>
      <c r="N58" s="8"/>
      <c r="O58" s="8"/>
      <c r="P58" s="8"/>
      <c r="Q58" s="8"/>
      <c r="R58" s="8"/>
      <c r="S58" s="8"/>
      <c r="T58" s="8"/>
    </row>
    <row r="59" spans="1:20" s="9" customFormat="1" ht="15" customHeight="1" x14ac:dyDescent="0.15"/>
    <row r="60" spans="1:20" s="9" customFormat="1" ht="15" customHeight="1" x14ac:dyDescent="0.15">
      <c r="A60" s="9" t="s">
        <v>4</v>
      </c>
    </row>
    <row r="61" spans="1:20" s="9" customFormat="1" ht="60" customHeight="1" x14ac:dyDescent="0.15">
      <c r="A61" s="9" t="s">
        <v>5</v>
      </c>
      <c r="C61" s="8" t="s">
        <v>6</v>
      </c>
      <c r="D61" s="8"/>
      <c r="E61" s="8"/>
      <c r="F61" s="8"/>
      <c r="G61" s="8"/>
      <c r="H61" s="8"/>
      <c r="I61" s="8"/>
      <c r="J61" s="8"/>
      <c r="K61" s="8"/>
      <c r="L61" s="8"/>
      <c r="M61" s="8"/>
      <c r="N61" s="8"/>
      <c r="O61" s="8"/>
      <c r="P61" s="8"/>
      <c r="Q61" s="8"/>
      <c r="R61" s="8"/>
      <c r="S61" s="8"/>
      <c r="T61" s="8"/>
    </row>
    <row r="62" spans="1:20" s="9" customFormat="1" ht="30" customHeight="1" x14ac:dyDescent="0.15">
      <c r="B62" s="9" t="s">
        <v>7</v>
      </c>
      <c r="C62" s="8" t="s">
        <v>8</v>
      </c>
      <c r="D62" s="8"/>
      <c r="E62" s="8"/>
      <c r="F62" s="8"/>
      <c r="G62" s="8"/>
      <c r="H62" s="8"/>
      <c r="I62" s="8"/>
      <c r="J62" s="8"/>
      <c r="K62" s="8"/>
      <c r="L62" s="8"/>
      <c r="M62" s="8"/>
      <c r="N62" s="8"/>
      <c r="O62" s="8"/>
      <c r="P62" s="8"/>
      <c r="Q62" s="8"/>
      <c r="R62" s="8"/>
      <c r="S62" s="8"/>
      <c r="T62" s="8"/>
    </row>
    <row r="63" spans="1:20" s="9" customFormat="1" ht="15" customHeight="1" x14ac:dyDescent="0.15"/>
    <row r="64" spans="1:20" s="9" customFormat="1" ht="15" customHeight="1" x14ac:dyDescent="0.15">
      <c r="A64" s="9" t="s">
        <v>9</v>
      </c>
    </row>
    <row r="65" spans="1:21" s="9" customFormat="1" ht="15" customHeight="1" x14ac:dyDescent="0.15">
      <c r="A65" s="9" t="s">
        <v>10</v>
      </c>
      <c r="C65" s="9" t="s">
        <v>11</v>
      </c>
      <c r="D65" s="10"/>
      <c r="E65" s="10"/>
      <c r="F65" s="10"/>
      <c r="G65" s="10"/>
      <c r="H65" s="10"/>
      <c r="I65" s="10"/>
      <c r="J65" s="10"/>
      <c r="K65" s="10"/>
      <c r="L65" s="10"/>
      <c r="M65" s="10"/>
      <c r="N65" s="10"/>
      <c r="O65" s="10"/>
      <c r="P65" s="10"/>
      <c r="Q65" s="10"/>
      <c r="R65" s="10"/>
      <c r="S65" s="10"/>
      <c r="T65" s="10"/>
    </row>
    <row r="66" spans="1:21" s="9" customFormat="1" ht="15" customHeight="1" x14ac:dyDescent="0.15">
      <c r="D66" s="11" t="s">
        <v>12</v>
      </c>
      <c r="E66" s="11"/>
      <c r="F66" s="11"/>
      <c r="G66" s="11"/>
      <c r="H66" s="11"/>
      <c r="I66" s="11"/>
      <c r="J66" s="9" t="s">
        <v>13</v>
      </c>
      <c r="K66" s="8" t="s">
        <v>14</v>
      </c>
      <c r="L66" s="8"/>
      <c r="M66" s="8"/>
      <c r="N66" s="8"/>
      <c r="O66" s="8"/>
      <c r="P66" s="8"/>
      <c r="Q66" s="8"/>
      <c r="R66" s="8"/>
      <c r="S66" s="8"/>
      <c r="T66" s="10"/>
    </row>
    <row r="67" spans="1:21" s="9" customFormat="1" ht="15" customHeight="1" x14ac:dyDescent="0.15">
      <c r="C67" s="10"/>
      <c r="D67" s="12" t="s">
        <v>15</v>
      </c>
      <c r="E67" s="12"/>
      <c r="F67" s="12"/>
      <c r="G67" s="12"/>
      <c r="H67" s="12"/>
      <c r="I67" s="12"/>
      <c r="J67" s="10"/>
    </row>
    <row r="68" spans="1:21" s="9" customFormat="1" ht="45" customHeight="1" x14ac:dyDescent="0.15">
      <c r="C68" s="8" t="s">
        <v>16</v>
      </c>
      <c r="D68" s="8"/>
      <c r="E68" s="8"/>
      <c r="F68" s="8"/>
      <c r="G68" s="8"/>
      <c r="H68" s="8"/>
      <c r="I68" s="8"/>
      <c r="J68" s="8"/>
      <c r="K68" s="8"/>
      <c r="L68" s="8"/>
      <c r="M68" s="8"/>
      <c r="N68" s="8"/>
      <c r="O68" s="8"/>
      <c r="P68" s="8"/>
      <c r="Q68" s="8"/>
      <c r="R68" s="8"/>
      <c r="S68" s="8"/>
      <c r="T68" s="8"/>
    </row>
    <row r="69" spans="1:21" s="9" customFormat="1" ht="60" customHeight="1" x14ac:dyDescent="0.15">
      <c r="B69" s="9" t="s">
        <v>7</v>
      </c>
      <c r="C69" s="8" t="s">
        <v>17</v>
      </c>
      <c r="D69" s="8"/>
      <c r="E69" s="8"/>
      <c r="F69" s="8"/>
      <c r="G69" s="8"/>
      <c r="H69" s="8"/>
      <c r="I69" s="8"/>
      <c r="J69" s="8"/>
      <c r="K69" s="8"/>
      <c r="L69" s="8"/>
      <c r="M69" s="8"/>
      <c r="N69" s="8"/>
      <c r="O69" s="8"/>
      <c r="P69" s="8"/>
      <c r="Q69" s="8"/>
      <c r="R69" s="8"/>
      <c r="S69" s="8"/>
      <c r="T69" s="8"/>
    </row>
    <row r="70" spans="1:21" s="9" customFormat="1" ht="15" customHeight="1" x14ac:dyDescent="0.15">
      <c r="C70" s="13"/>
      <c r="D70" s="13"/>
      <c r="E70" s="13"/>
      <c r="F70" s="13"/>
      <c r="G70" s="13"/>
      <c r="H70" s="13"/>
      <c r="I70" s="13"/>
      <c r="J70" s="13"/>
      <c r="K70" s="13"/>
      <c r="L70" s="13"/>
      <c r="M70" s="13"/>
      <c r="N70" s="13"/>
      <c r="O70" s="13"/>
      <c r="P70" s="13"/>
      <c r="Q70" s="13"/>
      <c r="R70" s="13"/>
      <c r="S70" s="13"/>
      <c r="T70" s="13"/>
    </row>
    <row r="71" spans="1:21" s="9" customFormat="1" ht="15" customHeight="1" x14ac:dyDescent="0.15">
      <c r="A71" s="9" t="s">
        <v>18</v>
      </c>
    </row>
    <row r="72" spans="1:21" s="9" customFormat="1" ht="30" customHeight="1" x14ac:dyDescent="0.15">
      <c r="A72" s="9" t="s">
        <v>19</v>
      </c>
      <c r="C72" s="8" t="s">
        <v>20</v>
      </c>
      <c r="D72" s="8"/>
      <c r="E72" s="8"/>
      <c r="F72" s="8"/>
      <c r="G72" s="8"/>
      <c r="H72" s="8"/>
      <c r="I72" s="8"/>
      <c r="J72" s="8"/>
      <c r="K72" s="8"/>
      <c r="L72" s="8"/>
      <c r="M72" s="8"/>
      <c r="N72" s="8"/>
      <c r="O72" s="8"/>
      <c r="P72" s="8"/>
      <c r="Q72" s="8"/>
      <c r="R72" s="8"/>
      <c r="S72" s="8"/>
      <c r="T72" s="8"/>
    </row>
    <row r="73" spans="1:21" s="9" customFormat="1" ht="15" customHeight="1" x14ac:dyDescent="0.15"/>
    <row r="74" spans="1:21" s="9" customFormat="1" ht="15" customHeight="1" x14ac:dyDescent="0.15">
      <c r="A74" s="9" t="s">
        <v>21</v>
      </c>
      <c r="U74" s="14"/>
    </row>
    <row r="75" spans="1:21" s="9" customFormat="1" ht="50.1" customHeight="1" x14ac:dyDescent="0.15">
      <c r="A75" s="9" t="s">
        <v>22</v>
      </c>
      <c r="C75" s="8" t="s">
        <v>23</v>
      </c>
      <c r="D75" s="8"/>
      <c r="E75" s="8"/>
      <c r="F75" s="8"/>
      <c r="G75" s="8"/>
      <c r="H75" s="8"/>
      <c r="I75" s="8"/>
      <c r="J75" s="8"/>
      <c r="K75" s="8"/>
      <c r="L75" s="8"/>
      <c r="M75" s="8"/>
      <c r="N75" s="8"/>
      <c r="O75" s="8"/>
      <c r="P75" s="8"/>
      <c r="Q75" s="8"/>
      <c r="R75" s="8"/>
      <c r="S75" s="8"/>
      <c r="T75" s="8"/>
    </row>
    <row r="76" spans="1:21" s="9" customFormat="1" ht="30" customHeight="1" x14ac:dyDescent="0.15">
      <c r="B76" s="9" t="s">
        <v>7</v>
      </c>
      <c r="C76" s="8" t="s">
        <v>24</v>
      </c>
      <c r="D76" s="8"/>
      <c r="E76" s="8"/>
      <c r="F76" s="8"/>
      <c r="G76" s="8"/>
      <c r="H76" s="8"/>
      <c r="I76" s="8"/>
      <c r="J76" s="8"/>
      <c r="K76" s="8"/>
      <c r="L76" s="8"/>
      <c r="M76" s="8"/>
      <c r="N76" s="8"/>
      <c r="O76" s="8"/>
      <c r="P76" s="8"/>
      <c r="Q76" s="8"/>
      <c r="R76" s="8"/>
      <c r="S76" s="8"/>
      <c r="T76" s="8"/>
    </row>
    <row r="77" spans="1:21" s="9" customFormat="1" ht="30" customHeight="1" x14ac:dyDescent="0.15">
      <c r="B77" s="9" t="s">
        <v>25</v>
      </c>
      <c r="C77" s="8" t="s">
        <v>26</v>
      </c>
      <c r="D77" s="8"/>
      <c r="E77" s="8"/>
      <c r="F77" s="8"/>
      <c r="G77" s="8"/>
      <c r="H77" s="8"/>
      <c r="I77" s="8"/>
      <c r="J77" s="8"/>
      <c r="K77" s="8"/>
      <c r="L77" s="8"/>
      <c r="M77" s="8"/>
      <c r="N77" s="8"/>
      <c r="O77" s="8"/>
      <c r="P77" s="8"/>
      <c r="Q77" s="8"/>
      <c r="R77" s="8"/>
      <c r="S77" s="8"/>
      <c r="T77" s="8"/>
    </row>
    <row r="78" spans="1:21" s="9" customFormat="1" ht="30" customHeight="1" x14ac:dyDescent="0.15">
      <c r="B78" s="9" t="s">
        <v>27</v>
      </c>
      <c r="C78" s="8" t="s">
        <v>28</v>
      </c>
      <c r="D78" s="8"/>
      <c r="E78" s="8"/>
      <c r="F78" s="8"/>
      <c r="G78" s="8"/>
      <c r="H78" s="8"/>
      <c r="I78" s="8"/>
      <c r="J78" s="8"/>
      <c r="K78" s="8"/>
      <c r="L78" s="8"/>
      <c r="M78" s="8"/>
      <c r="N78" s="8"/>
      <c r="O78" s="8"/>
      <c r="P78" s="8"/>
      <c r="Q78" s="8"/>
      <c r="R78" s="8"/>
      <c r="S78" s="8"/>
      <c r="T78" s="8"/>
    </row>
    <row r="79" spans="1:21" s="9" customFormat="1" ht="30" customHeight="1" x14ac:dyDescent="0.15">
      <c r="B79" s="15" t="s">
        <v>29</v>
      </c>
      <c r="C79" s="15"/>
      <c r="D79" s="8" t="s">
        <v>30</v>
      </c>
      <c r="E79" s="8"/>
      <c r="F79" s="8"/>
      <c r="G79" s="8"/>
      <c r="H79" s="8"/>
      <c r="I79" s="8"/>
      <c r="J79" s="8"/>
      <c r="K79" s="8"/>
      <c r="L79" s="8"/>
      <c r="M79" s="8"/>
      <c r="N79" s="8"/>
      <c r="O79" s="8"/>
      <c r="P79" s="8"/>
      <c r="Q79" s="8"/>
      <c r="R79" s="8"/>
      <c r="S79" s="8"/>
      <c r="T79" s="8"/>
    </row>
    <row r="80" spans="1:21" s="9" customFormat="1" ht="15" customHeight="1" x14ac:dyDescent="0.15">
      <c r="B80" s="16" t="s">
        <v>31</v>
      </c>
      <c r="C80" s="16"/>
      <c r="D80" s="9" t="s">
        <v>32</v>
      </c>
    </row>
    <row r="81" spans="1:21" s="9" customFormat="1" ht="30" customHeight="1" x14ac:dyDescent="0.15">
      <c r="B81" s="9" t="s">
        <v>33</v>
      </c>
      <c r="C81" s="8" t="s">
        <v>34</v>
      </c>
      <c r="D81" s="8"/>
      <c r="E81" s="8"/>
      <c r="F81" s="8"/>
      <c r="G81" s="8"/>
      <c r="H81" s="8"/>
      <c r="I81" s="8"/>
      <c r="J81" s="8"/>
      <c r="K81" s="8"/>
      <c r="L81" s="8"/>
      <c r="M81" s="8"/>
      <c r="N81" s="8"/>
      <c r="O81" s="8"/>
      <c r="P81" s="8"/>
      <c r="Q81" s="8"/>
      <c r="R81" s="8"/>
      <c r="S81" s="8"/>
      <c r="T81" s="8"/>
    </row>
    <row r="82" spans="1:21" s="9" customFormat="1" ht="30" customHeight="1" x14ac:dyDescent="0.15">
      <c r="B82" s="9" t="s">
        <v>35</v>
      </c>
      <c r="C82" s="8" t="s">
        <v>36</v>
      </c>
      <c r="D82" s="8"/>
      <c r="E82" s="8"/>
      <c r="F82" s="8"/>
      <c r="G82" s="8"/>
      <c r="H82" s="8"/>
      <c r="I82" s="8"/>
      <c r="J82" s="8"/>
      <c r="K82" s="8"/>
      <c r="L82" s="8"/>
      <c r="M82" s="8"/>
      <c r="N82" s="8"/>
      <c r="O82" s="8"/>
      <c r="P82" s="8"/>
      <c r="Q82" s="8"/>
      <c r="R82" s="8"/>
      <c r="S82" s="8"/>
      <c r="T82" s="8"/>
    </row>
    <row r="83" spans="1:21" s="9" customFormat="1" ht="15" customHeight="1" x14ac:dyDescent="0.15"/>
    <row r="84" spans="1:21" s="9" customFormat="1" ht="15" customHeight="1" x14ac:dyDescent="0.15">
      <c r="A84" s="9" t="s">
        <v>37</v>
      </c>
    </row>
    <row r="85" spans="1:21" s="9" customFormat="1" ht="35.1" customHeight="1" x14ac:dyDescent="0.15">
      <c r="A85" s="9" t="s">
        <v>38</v>
      </c>
      <c r="C85" s="8" t="s">
        <v>39</v>
      </c>
      <c r="D85" s="8"/>
      <c r="E85" s="8"/>
      <c r="F85" s="8"/>
      <c r="G85" s="8"/>
      <c r="H85" s="8"/>
      <c r="I85" s="8"/>
      <c r="J85" s="8"/>
      <c r="K85" s="8"/>
      <c r="L85" s="8"/>
      <c r="M85" s="8"/>
      <c r="N85" s="8"/>
      <c r="O85" s="8"/>
      <c r="P85" s="8"/>
      <c r="Q85" s="8"/>
      <c r="R85" s="8"/>
      <c r="S85" s="8"/>
      <c r="T85" s="8"/>
    </row>
    <row r="86" spans="1:21" s="9" customFormat="1" ht="45" customHeight="1" x14ac:dyDescent="0.15">
      <c r="B86" s="9" t="s">
        <v>7</v>
      </c>
      <c r="C86" s="8" t="s">
        <v>40</v>
      </c>
      <c r="D86" s="8"/>
      <c r="E86" s="8"/>
      <c r="F86" s="8"/>
      <c r="G86" s="8"/>
      <c r="H86" s="8"/>
      <c r="I86" s="8"/>
      <c r="J86" s="8"/>
      <c r="K86" s="8"/>
      <c r="L86" s="8"/>
      <c r="M86" s="8"/>
      <c r="N86" s="8"/>
      <c r="O86" s="8"/>
      <c r="P86" s="8"/>
      <c r="Q86" s="8"/>
      <c r="R86" s="8"/>
      <c r="S86" s="8"/>
      <c r="T86" s="8"/>
    </row>
    <row r="87" spans="1:21" s="9" customFormat="1" ht="30" customHeight="1" x14ac:dyDescent="0.15">
      <c r="B87" s="9" t="s">
        <v>25</v>
      </c>
      <c r="C87" s="8" t="s">
        <v>41</v>
      </c>
      <c r="D87" s="8"/>
      <c r="E87" s="8"/>
      <c r="F87" s="8"/>
      <c r="G87" s="8"/>
      <c r="H87" s="8"/>
      <c r="I87" s="8"/>
      <c r="J87" s="8"/>
      <c r="K87" s="8"/>
      <c r="L87" s="8"/>
      <c r="M87" s="8"/>
      <c r="N87" s="8"/>
      <c r="O87" s="8"/>
      <c r="P87" s="8"/>
      <c r="Q87" s="8"/>
      <c r="R87" s="8"/>
      <c r="S87" s="8"/>
      <c r="T87" s="8"/>
    </row>
    <row r="88" spans="1:21" s="9" customFormat="1" ht="45" customHeight="1" x14ac:dyDescent="0.15">
      <c r="A88" s="17"/>
      <c r="B88" s="9" t="s">
        <v>27</v>
      </c>
      <c r="C88" s="8" t="s">
        <v>42</v>
      </c>
      <c r="D88" s="8"/>
      <c r="E88" s="8"/>
      <c r="F88" s="8"/>
      <c r="G88" s="8"/>
      <c r="H88" s="8"/>
      <c r="I88" s="8"/>
      <c r="J88" s="8"/>
      <c r="K88" s="8"/>
      <c r="L88" s="8"/>
      <c r="M88" s="8"/>
      <c r="N88" s="8"/>
      <c r="O88" s="8"/>
      <c r="P88" s="8"/>
      <c r="Q88" s="8"/>
      <c r="R88" s="8"/>
      <c r="S88" s="8"/>
      <c r="T88" s="8"/>
    </row>
    <row r="89" spans="1:21" s="9" customFormat="1" ht="15" customHeight="1" x14ac:dyDescent="0.15">
      <c r="A89" s="17"/>
      <c r="C89" s="13"/>
      <c r="D89" s="13"/>
      <c r="E89" s="13"/>
      <c r="F89" s="13"/>
      <c r="G89" s="13"/>
      <c r="H89" s="13"/>
      <c r="I89" s="13"/>
      <c r="J89" s="13"/>
      <c r="K89" s="13"/>
      <c r="L89" s="13"/>
      <c r="M89" s="13"/>
      <c r="N89" s="13"/>
      <c r="O89" s="13"/>
      <c r="P89" s="13"/>
      <c r="Q89" s="13"/>
      <c r="R89" s="13"/>
      <c r="S89" s="13"/>
      <c r="T89" s="13"/>
    </row>
    <row r="90" spans="1:21" s="9" customFormat="1" ht="15" customHeight="1" x14ac:dyDescent="0.15">
      <c r="A90" s="9" t="s">
        <v>43</v>
      </c>
    </row>
    <row r="91" spans="1:21" s="9" customFormat="1" ht="45" customHeight="1" x14ac:dyDescent="0.15">
      <c r="A91" s="9" t="s">
        <v>44</v>
      </c>
      <c r="C91" s="8" t="s">
        <v>45</v>
      </c>
      <c r="D91" s="8"/>
      <c r="E91" s="8"/>
      <c r="F91" s="8"/>
      <c r="G91" s="8"/>
      <c r="H91" s="8"/>
      <c r="I91" s="8"/>
      <c r="J91" s="8"/>
      <c r="K91" s="8"/>
      <c r="L91" s="8"/>
      <c r="M91" s="8"/>
      <c r="N91" s="8"/>
      <c r="O91" s="8"/>
      <c r="P91" s="8"/>
      <c r="Q91" s="8"/>
      <c r="R91" s="8"/>
      <c r="S91" s="8"/>
      <c r="T91" s="8"/>
    </row>
    <row r="92" spans="1:21" s="9" customFormat="1" ht="35.1" customHeight="1" x14ac:dyDescent="0.15">
      <c r="B92" s="9" t="s">
        <v>7</v>
      </c>
      <c r="C92" s="8" t="s">
        <v>46</v>
      </c>
      <c r="D92" s="8"/>
      <c r="E92" s="8"/>
      <c r="F92" s="8"/>
      <c r="G92" s="8"/>
      <c r="H92" s="8"/>
      <c r="I92" s="8"/>
      <c r="J92" s="8"/>
      <c r="K92" s="8"/>
      <c r="L92" s="8"/>
      <c r="M92" s="8"/>
      <c r="N92" s="8"/>
      <c r="O92" s="8"/>
      <c r="P92" s="8"/>
      <c r="Q92" s="8"/>
      <c r="R92" s="8"/>
      <c r="S92" s="8"/>
      <c r="T92" s="8"/>
      <c r="U92" s="14"/>
    </row>
    <row r="93" spans="1:21" s="9" customFormat="1" ht="15" customHeight="1" x14ac:dyDescent="0.15">
      <c r="C93" s="13"/>
      <c r="D93" s="13"/>
      <c r="E93" s="13"/>
      <c r="F93" s="13"/>
      <c r="G93" s="13"/>
      <c r="H93" s="13"/>
      <c r="I93" s="13"/>
      <c r="J93" s="13"/>
      <c r="K93" s="13"/>
      <c r="L93" s="13"/>
      <c r="M93" s="13"/>
      <c r="N93" s="13"/>
      <c r="O93" s="13"/>
      <c r="P93" s="13"/>
      <c r="Q93" s="13"/>
      <c r="R93" s="13"/>
      <c r="S93" s="13"/>
      <c r="T93" s="13"/>
    </row>
    <row r="94" spans="1:21" s="9" customFormat="1" ht="15" customHeight="1" x14ac:dyDescent="0.15">
      <c r="A94" s="9" t="s">
        <v>47</v>
      </c>
    </row>
    <row r="95" spans="1:21" s="9" customFormat="1" ht="30" customHeight="1" x14ac:dyDescent="0.15">
      <c r="A95" s="9" t="s">
        <v>48</v>
      </c>
      <c r="C95" s="8" t="s">
        <v>49</v>
      </c>
      <c r="D95" s="8"/>
      <c r="E95" s="8"/>
      <c r="F95" s="8"/>
      <c r="G95" s="8"/>
      <c r="H95" s="8"/>
      <c r="I95" s="8"/>
      <c r="J95" s="8"/>
      <c r="K95" s="8"/>
      <c r="L95" s="8"/>
      <c r="M95" s="8"/>
      <c r="N95" s="8"/>
      <c r="O95" s="8"/>
      <c r="P95" s="8"/>
      <c r="Q95" s="8"/>
      <c r="R95" s="8"/>
      <c r="S95" s="8"/>
      <c r="T95" s="8"/>
    </row>
    <row r="96" spans="1:21" s="9" customFormat="1" ht="15" customHeight="1" x14ac:dyDescent="0.15"/>
    <row r="97" spans="1:24" s="9" customFormat="1" ht="15" customHeight="1" x14ac:dyDescent="0.15">
      <c r="A97" s="9" t="s">
        <v>50</v>
      </c>
    </row>
    <row r="98" spans="1:24" s="9" customFormat="1" ht="45" customHeight="1" x14ac:dyDescent="0.15">
      <c r="A98" s="9" t="s">
        <v>51</v>
      </c>
      <c r="C98" s="8" t="s">
        <v>52</v>
      </c>
      <c r="D98" s="8"/>
      <c r="E98" s="8"/>
      <c r="F98" s="8"/>
      <c r="G98" s="8"/>
      <c r="H98" s="8"/>
      <c r="I98" s="8"/>
      <c r="J98" s="8"/>
      <c r="K98" s="8"/>
      <c r="L98" s="8"/>
      <c r="M98" s="8"/>
      <c r="N98" s="8"/>
      <c r="O98" s="8"/>
      <c r="P98" s="8"/>
      <c r="Q98" s="8"/>
      <c r="R98" s="8"/>
      <c r="S98" s="8"/>
      <c r="T98" s="8"/>
    </row>
    <row r="99" spans="1:24" s="9" customFormat="1" ht="30" customHeight="1" x14ac:dyDescent="0.15">
      <c r="B99" s="9" t="s">
        <v>7</v>
      </c>
      <c r="C99" s="8" t="s">
        <v>53</v>
      </c>
      <c r="D99" s="8"/>
      <c r="E99" s="8"/>
      <c r="F99" s="8"/>
      <c r="G99" s="8"/>
      <c r="H99" s="8"/>
      <c r="I99" s="8"/>
      <c r="J99" s="8"/>
      <c r="K99" s="8"/>
      <c r="L99" s="8"/>
      <c r="M99" s="8"/>
      <c r="N99" s="8"/>
      <c r="O99" s="8"/>
      <c r="P99" s="8"/>
      <c r="Q99" s="8"/>
      <c r="R99" s="8"/>
      <c r="S99" s="8"/>
      <c r="T99" s="8"/>
    </row>
    <row r="100" spans="1:24" s="9" customFormat="1" ht="15" customHeight="1" x14ac:dyDescent="0.15"/>
    <row r="101" spans="1:24" s="9" customFormat="1" ht="15" customHeight="1" x14ac:dyDescent="0.15">
      <c r="A101" s="9" t="s">
        <v>54</v>
      </c>
      <c r="X101" s="14"/>
    </row>
    <row r="102" spans="1:24" s="9" customFormat="1" ht="15" customHeight="1" x14ac:dyDescent="0.15">
      <c r="A102" s="9" t="s">
        <v>55</v>
      </c>
      <c r="C102" s="9" t="s">
        <v>56</v>
      </c>
      <c r="X102" s="14"/>
    </row>
    <row r="103" spans="1:24" s="9" customFormat="1" ht="15" customHeight="1" x14ac:dyDescent="0.15">
      <c r="B103" s="16" t="s">
        <v>29</v>
      </c>
      <c r="C103" s="16"/>
      <c r="D103" s="9" t="s">
        <v>57</v>
      </c>
      <c r="X103" s="14"/>
    </row>
    <row r="104" spans="1:24" s="9" customFormat="1" ht="15" customHeight="1" x14ac:dyDescent="0.15">
      <c r="B104" s="16" t="s">
        <v>58</v>
      </c>
      <c r="C104" s="16"/>
      <c r="D104" s="9" t="s">
        <v>59</v>
      </c>
      <c r="X104" s="14"/>
    </row>
    <row r="105" spans="1:24" s="9" customFormat="1" ht="15" customHeight="1" x14ac:dyDescent="0.15">
      <c r="B105" s="16" t="s">
        <v>60</v>
      </c>
      <c r="C105" s="16"/>
      <c r="D105" s="9" t="s">
        <v>61</v>
      </c>
      <c r="X105" s="14"/>
    </row>
    <row r="106" spans="1:24" s="9" customFormat="1" ht="15" customHeight="1" x14ac:dyDescent="0.15">
      <c r="B106" s="16" t="s">
        <v>62</v>
      </c>
      <c r="C106" s="16"/>
      <c r="D106" s="9" t="s">
        <v>63</v>
      </c>
      <c r="X106" s="14"/>
    </row>
    <row r="107" spans="1:24" s="9" customFormat="1" ht="15" customHeight="1" x14ac:dyDescent="0.15">
      <c r="B107" s="16" t="s">
        <v>64</v>
      </c>
      <c r="C107" s="16"/>
      <c r="D107" s="8" t="s">
        <v>65</v>
      </c>
      <c r="E107" s="8"/>
      <c r="F107" s="8"/>
      <c r="G107" s="8"/>
      <c r="H107" s="8"/>
      <c r="X107" s="14"/>
    </row>
    <row r="108" spans="1:24" s="9" customFormat="1" ht="15" customHeight="1" x14ac:dyDescent="0.15">
      <c r="B108" s="9" t="s">
        <v>7</v>
      </c>
      <c r="C108" s="8" t="s">
        <v>66</v>
      </c>
      <c r="D108" s="8"/>
      <c r="E108" s="8"/>
      <c r="F108" s="8"/>
      <c r="G108" s="8"/>
      <c r="H108" s="8"/>
      <c r="I108" s="8"/>
      <c r="J108" s="8"/>
      <c r="K108" s="8"/>
      <c r="L108" s="8"/>
      <c r="M108" s="8"/>
      <c r="N108" s="8"/>
      <c r="O108" s="8"/>
      <c r="P108" s="8"/>
      <c r="Q108" s="8"/>
      <c r="R108" s="8"/>
      <c r="S108" s="8"/>
      <c r="T108" s="8"/>
      <c r="X108" s="14"/>
    </row>
    <row r="109" spans="1:24" s="9" customFormat="1" ht="15" customHeight="1" x14ac:dyDescent="0.15">
      <c r="C109" s="8"/>
      <c r="D109" s="8"/>
      <c r="E109" s="8"/>
      <c r="F109" s="8"/>
      <c r="G109" s="8"/>
      <c r="H109" s="8"/>
      <c r="I109" s="8"/>
      <c r="J109" s="8"/>
      <c r="K109" s="8"/>
      <c r="L109" s="8"/>
      <c r="M109" s="8"/>
      <c r="N109" s="8"/>
      <c r="O109" s="8"/>
      <c r="P109" s="8"/>
      <c r="Q109" s="8"/>
      <c r="R109" s="8"/>
      <c r="S109" s="8"/>
      <c r="T109" s="8"/>
      <c r="X109" s="14"/>
    </row>
    <row r="110" spans="1:24" s="9" customFormat="1" ht="15" customHeight="1" x14ac:dyDescent="0.15">
      <c r="C110" s="8"/>
      <c r="D110" s="8"/>
      <c r="E110" s="8"/>
      <c r="F110" s="8"/>
      <c r="G110" s="8"/>
      <c r="H110" s="8"/>
      <c r="I110" s="8"/>
      <c r="J110" s="8"/>
      <c r="K110" s="8"/>
      <c r="L110" s="8"/>
      <c r="M110" s="8"/>
      <c r="N110" s="8"/>
      <c r="O110" s="8"/>
      <c r="P110" s="8"/>
      <c r="Q110" s="8"/>
      <c r="R110" s="8"/>
      <c r="S110" s="8"/>
      <c r="T110" s="8"/>
      <c r="X110" s="14"/>
    </row>
    <row r="111" spans="1:24" s="9" customFormat="1" ht="15" customHeight="1" x14ac:dyDescent="0.15">
      <c r="X111" s="14"/>
    </row>
    <row r="112" spans="1:24" s="9" customFormat="1" ht="15" customHeight="1" x14ac:dyDescent="0.15">
      <c r="A112" s="9" t="s">
        <v>67</v>
      </c>
      <c r="X112" s="14"/>
    </row>
    <row r="113" spans="1:41" s="9" customFormat="1" ht="15" customHeight="1" x14ac:dyDescent="0.15">
      <c r="A113" s="9" t="s">
        <v>68</v>
      </c>
      <c r="C113" s="8" t="s">
        <v>69</v>
      </c>
      <c r="D113" s="8"/>
      <c r="E113" s="8"/>
      <c r="F113" s="8"/>
      <c r="G113" s="8"/>
      <c r="H113" s="8"/>
      <c r="I113" s="8"/>
      <c r="J113" s="8"/>
      <c r="K113" s="8"/>
      <c r="L113" s="8"/>
      <c r="M113" s="8"/>
      <c r="N113" s="8"/>
      <c r="O113" s="8"/>
      <c r="P113" s="8"/>
      <c r="Q113" s="8"/>
      <c r="R113" s="8"/>
      <c r="S113" s="8"/>
      <c r="T113" s="8"/>
      <c r="X113" s="14"/>
    </row>
    <row r="114" spans="1:41" s="9" customFormat="1" ht="15" customHeight="1" x14ac:dyDescent="0.15">
      <c r="C114" s="8"/>
      <c r="D114" s="8"/>
      <c r="E114" s="8"/>
      <c r="F114" s="8"/>
      <c r="G114" s="8"/>
      <c r="H114" s="8"/>
      <c r="I114" s="8"/>
      <c r="J114" s="8"/>
      <c r="K114" s="8"/>
      <c r="L114" s="8"/>
      <c r="M114" s="8"/>
      <c r="N114" s="8"/>
      <c r="O114" s="8"/>
      <c r="P114" s="8"/>
      <c r="Q114" s="8"/>
      <c r="R114" s="8"/>
      <c r="S114" s="8"/>
      <c r="T114" s="8"/>
      <c r="X114" s="14"/>
    </row>
    <row r="115" spans="1:41" s="9" customFormat="1" ht="15" customHeight="1" x14ac:dyDescent="0.15">
      <c r="C115" s="8"/>
      <c r="D115" s="8"/>
      <c r="E115" s="8"/>
      <c r="F115" s="8"/>
      <c r="G115" s="8"/>
      <c r="H115" s="8"/>
      <c r="I115" s="8"/>
      <c r="J115" s="8"/>
      <c r="K115" s="8"/>
      <c r="L115" s="8"/>
      <c r="M115" s="8"/>
      <c r="N115" s="8"/>
      <c r="O115" s="8"/>
      <c r="P115" s="8"/>
      <c r="Q115" s="8"/>
      <c r="R115" s="8"/>
      <c r="S115" s="8"/>
      <c r="T115" s="8"/>
      <c r="X115" s="14"/>
    </row>
    <row r="116" spans="1:41" s="9" customFormat="1" ht="15" customHeight="1" x14ac:dyDescent="0.15">
      <c r="B116" s="9" t="s">
        <v>7</v>
      </c>
      <c r="C116" s="8" t="s">
        <v>70</v>
      </c>
      <c r="D116" s="8"/>
      <c r="E116" s="8"/>
      <c r="F116" s="8"/>
      <c r="G116" s="8"/>
      <c r="H116" s="8"/>
      <c r="I116" s="8"/>
      <c r="J116" s="8"/>
      <c r="K116" s="8"/>
      <c r="L116" s="8"/>
      <c r="M116" s="8"/>
      <c r="N116" s="8"/>
      <c r="O116" s="8"/>
      <c r="P116" s="8"/>
      <c r="Q116" s="8"/>
      <c r="R116" s="8"/>
      <c r="S116" s="8"/>
      <c r="T116" s="8"/>
      <c r="X116" s="14"/>
    </row>
    <row r="117" spans="1:41" s="9" customFormat="1" ht="15" customHeight="1" x14ac:dyDescent="0.15">
      <c r="C117" s="8"/>
      <c r="D117" s="8"/>
      <c r="E117" s="8"/>
      <c r="F117" s="8"/>
      <c r="G117" s="8"/>
      <c r="H117" s="8"/>
      <c r="I117" s="8"/>
      <c r="J117" s="8"/>
      <c r="K117" s="8"/>
      <c r="L117" s="8"/>
      <c r="M117" s="8"/>
      <c r="N117" s="8"/>
      <c r="O117" s="8"/>
      <c r="P117" s="8"/>
      <c r="Q117" s="8"/>
      <c r="R117" s="8"/>
      <c r="S117" s="8"/>
      <c r="T117" s="8"/>
      <c r="X117" s="14"/>
    </row>
    <row r="118" spans="1:41" s="9" customFormat="1" ht="15" customHeight="1" x14ac:dyDescent="0.15">
      <c r="C118" s="8"/>
      <c r="D118" s="8"/>
      <c r="E118" s="8"/>
      <c r="F118" s="8"/>
      <c r="G118" s="8"/>
      <c r="H118" s="8"/>
      <c r="I118" s="8"/>
      <c r="J118" s="8"/>
      <c r="K118" s="8"/>
      <c r="L118" s="8"/>
      <c r="M118" s="8"/>
      <c r="N118" s="8"/>
      <c r="O118" s="8"/>
      <c r="P118" s="8"/>
      <c r="Q118" s="8"/>
      <c r="R118" s="8"/>
      <c r="S118" s="8"/>
      <c r="T118" s="8"/>
      <c r="X118" s="14"/>
    </row>
    <row r="119" spans="1:41" s="9" customFormat="1" ht="15" customHeight="1" x14ac:dyDescent="0.15">
      <c r="C119" s="8"/>
      <c r="D119" s="8"/>
      <c r="E119" s="8"/>
      <c r="F119" s="8"/>
      <c r="G119" s="8"/>
      <c r="H119" s="8"/>
      <c r="I119" s="8"/>
      <c r="J119" s="8"/>
      <c r="K119" s="8"/>
      <c r="L119" s="8"/>
      <c r="M119" s="8"/>
      <c r="N119" s="8"/>
      <c r="O119" s="8"/>
      <c r="P119" s="8"/>
      <c r="Q119" s="8"/>
      <c r="R119" s="8"/>
      <c r="S119" s="8"/>
      <c r="T119" s="8"/>
      <c r="X119" s="14"/>
    </row>
    <row r="120" spans="1:41" s="9" customFormat="1" ht="15" customHeight="1" x14ac:dyDescent="0.15">
      <c r="A120" s="18"/>
      <c r="B120" s="9" t="s">
        <v>71</v>
      </c>
      <c r="C120" s="8" t="s">
        <v>72</v>
      </c>
      <c r="D120" s="8"/>
      <c r="E120" s="8"/>
      <c r="F120" s="8"/>
      <c r="G120" s="8"/>
      <c r="H120" s="8"/>
      <c r="I120" s="8"/>
      <c r="J120" s="8"/>
      <c r="K120" s="8"/>
      <c r="L120" s="8"/>
      <c r="M120" s="8"/>
      <c r="N120" s="8"/>
      <c r="O120" s="8"/>
      <c r="P120" s="8"/>
      <c r="Q120" s="8"/>
      <c r="R120" s="8"/>
      <c r="S120" s="8"/>
      <c r="T120" s="8"/>
    </row>
    <row r="121" spans="1:41" s="9" customFormat="1" ht="15" customHeight="1" x14ac:dyDescent="0.15">
      <c r="B121" s="16" t="s">
        <v>29</v>
      </c>
      <c r="C121" s="16"/>
      <c r="D121" s="19" t="s">
        <v>73</v>
      </c>
      <c r="E121" s="19"/>
      <c r="F121" s="19"/>
      <c r="G121" s="19"/>
      <c r="H121" s="19"/>
      <c r="I121" s="19"/>
      <c r="J121" s="19"/>
      <c r="K121" s="19"/>
      <c r="L121" s="19"/>
      <c r="M121" s="19"/>
      <c r="N121" s="19"/>
      <c r="O121" s="19"/>
      <c r="P121" s="19"/>
      <c r="Q121" s="19"/>
      <c r="R121" s="19"/>
      <c r="S121" s="19"/>
      <c r="T121" s="19"/>
      <c r="U121" s="19"/>
    </row>
    <row r="122" spans="1:41" s="9" customFormat="1" ht="15" customHeight="1" x14ac:dyDescent="0.15">
      <c r="B122" s="16" t="s">
        <v>58</v>
      </c>
      <c r="C122" s="16"/>
      <c r="D122" s="20" t="s">
        <v>74</v>
      </c>
      <c r="E122" s="20"/>
      <c r="F122" s="20"/>
      <c r="G122" s="20"/>
      <c r="H122" s="20"/>
      <c r="I122" s="20"/>
      <c r="J122" s="20"/>
      <c r="K122" s="20"/>
      <c r="L122" s="20"/>
      <c r="M122" s="20"/>
      <c r="N122" s="20"/>
      <c r="O122" s="20"/>
      <c r="P122" s="20"/>
      <c r="Q122" s="20"/>
      <c r="R122" s="20"/>
      <c r="S122" s="20"/>
      <c r="T122" s="20"/>
      <c r="U122" s="20"/>
    </row>
    <row r="123" spans="1:41" s="9" customFormat="1" ht="15" customHeight="1" x14ac:dyDescent="0.15">
      <c r="B123" s="16" t="s">
        <v>60</v>
      </c>
      <c r="C123" s="16"/>
      <c r="D123" s="20" t="s">
        <v>75</v>
      </c>
      <c r="E123" s="20"/>
      <c r="F123" s="20"/>
      <c r="G123" s="20"/>
      <c r="H123" s="20"/>
      <c r="I123" s="20"/>
      <c r="J123" s="20"/>
      <c r="K123" s="20"/>
      <c r="L123" s="20"/>
      <c r="M123" s="20"/>
      <c r="N123" s="20"/>
      <c r="O123" s="20"/>
      <c r="P123" s="20"/>
      <c r="Q123" s="20"/>
      <c r="R123" s="20"/>
      <c r="S123" s="20"/>
      <c r="T123" s="20"/>
      <c r="U123" s="20"/>
    </row>
    <row r="124" spans="1:41" s="9" customFormat="1" ht="15" customHeight="1" x14ac:dyDescent="0.15">
      <c r="B124" s="16" t="s">
        <v>62</v>
      </c>
      <c r="C124" s="16"/>
      <c r="D124" s="20" t="s">
        <v>76</v>
      </c>
      <c r="E124" s="20"/>
      <c r="F124" s="20"/>
      <c r="G124" s="20"/>
      <c r="H124" s="20"/>
      <c r="I124" s="20"/>
      <c r="J124" s="20"/>
      <c r="K124" s="20"/>
      <c r="L124" s="20"/>
      <c r="M124" s="20"/>
      <c r="N124" s="20"/>
      <c r="O124" s="20"/>
      <c r="P124" s="20"/>
      <c r="Q124" s="20"/>
      <c r="R124" s="20"/>
      <c r="S124" s="20"/>
      <c r="T124" s="20"/>
      <c r="U124" s="20"/>
    </row>
    <row r="125" spans="1:41" s="9" customFormat="1" ht="15" customHeight="1" x14ac:dyDescent="0.15">
      <c r="X125" s="14"/>
    </row>
    <row r="126" spans="1:41" s="9" customFormat="1" ht="15" customHeight="1" x14ac:dyDescent="0.15">
      <c r="A126" s="18" t="s">
        <v>77</v>
      </c>
      <c r="B126" s="21"/>
      <c r="C126" s="21"/>
      <c r="D126" s="21"/>
      <c r="E126" s="21"/>
      <c r="F126" s="22"/>
      <c r="G126" s="22"/>
      <c r="H126" s="22"/>
      <c r="I126" s="22"/>
      <c r="J126" s="22"/>
      <c r="K126" s="22"/>
      <c r="L126" s="22"/>
      <c r="M126" s="22"/>
      <c r="N126" s="22"/>
      <c r="O126" s="22"/>
      <c r="P126" s="22"/>
      <c r="Q126" s="22"/>
      <c r="R126" s="22"/>
      <c r="S126" s="22"/>
      <c r="T126" s="23"/>
      <c r="U126" s="14"/>
      <c r="W126" s="14"/>
      <c r="X126" s="14"/>
      <c r="Y126" s="13"/>
      <c r="Z126" s="13"/>
      <c r="AM126" s="24" t="s">
        <v>78</v>
      </c>
    </row>
    <row r="127" spans="1:41" s="9" customFormat="1" ht="30" customHeight="1" x14ac:dyDescent="0.15">
      <c r="A127" s="9" t="s">
        <v>79</v>
      </c>
      <c r="C127" s="25" t="s">
        <v>80</v>
      </c>
      <c r="D127" s="25"/>
      <c r="E127" s="25"/>
      <c r="F127" s="25"/>
      <c r="G127" s="25"/>
      <c r="H127" s="25"/>
      <c r="I127" s="25"/>
      <c r="J127" s="25"/>
      <c r="K127" s="25"/>
      <c r="L127" s="25"/>
      <c r="M127" s="25"/>
      <c r="N127" s="25"/>
      <c r="O127" s="25"/>
      <c r="P127" s="25"/>
      <c r="Q127" s="25"/>
      <c r="R127" s="25"/>
      <c r="S127" s="25"/>
      <c r="T127" s="25"/>
      <c r="U127" s="26"/>
      <c r="V127" s="14"/>
      <c r="W127" s="10"/>
      <c r="X127" s="10"/>
      <c r="Y127" s="10"/>
      <c r="Z127" s="10"/>
      <c r="AA127" s="10"/>
      <c r="AB127" s="10"/>
      <c r="AC127" s="10"/>
      <c r="AD127" s="10"/>
      <c r="AE127" s="10"/>
      <c r="AF127" s="10"/>
      <c r="AG127" s="10"/>
      <c r="AH127" s="10"/>
      <c r="AI127" s="10"/>
      <c r="AJ127" s="10"/>
      <c r="AK127" s="10"/>
      <c r="AL127" s="10"/>
      <c r="AM127" s="10"/>
      <c r="AN127" s="10"/>
      <c r="AO127" s="10"/>
    </row>
    <row r="128" spans="1:41" s="9" customFormat="1" ht="15" customHeight="1" x14ac:dyDescent="0.15">
      <c r="A128" s="27"/>
      <c r="B128" s="28"/>
      <c r="C128" s="25" t="s">
        <v>81</v>
      </c>
      <c r="D128" s="25"/>
      <c r="E128" s="25"/>
      <c r="F128" s="25"/>
      <c r="G128" s="25"/>
      <c r="H128" s="25"/>
      <c r="I128" s="25"/>
      <c r="J128" s="25"/>
      <c r="K128" s="25"/>
      <c r="L128" s="25"/>
      <c r="M128" s="25"/>
      <c r="N128" s="25"/>
      <c r="O128" s="25"/>
      <c r="P128" s="25"/>
      <c r="Q128" s="25"/>
      <c r="R128" s="25"/>
      <c r="S128" s="25"/>
      <c r="T128" s="25"/>
      <c r="V128" s="14"/>
      <c r="W128" s="10"/>
      <c r="X128" s="10"/>
      <c r="Y128" s="10"/>
      <c r="Z128" s="10"/>
      <c r="AA128" s="10"/>
      <c r="AB128" s="10"/>
      <c r="AC128" s="10"/>
      <c r="AD128" s="10"/>
      <c r="AE128" s="10"/>
      <c r="AF128" s="10"/>
      <c r="AG128" s="10"/>
      <c r="AH128" s="10"/>
      <c r="AI128" s="10"/>
      <c r="AJ128" s="10"/>
      <c r="AK128" s="10"/>
      <c r="AL128" s="10"/>
      <c r="AM128" s="10"/>
      <c r="AN128" s="10"/>
      <c r="AO128" s="10"/>
    </row>
    <row r="129" spans="1:41" s="9" customFormat="1" ht="15" customHeight="1" x14ac:dyDescent="0.15">
      <c r="A129" s="27"/>
      <c r="B129" s="28"/>
      <c r="C129" s="25"/>
      <c r="D129" s="25"/>
      <c r="E129" s="25"/>
      <c r="F129" s="25"/>
      <c r="G129" s="25"/>
      <c r="H129" s="25"/>
      <c r="I129" s="25"/>
      <c r="J129" s="25"/>
      <c r="K129" s="25"/>
      <c r="L129" s="25"/>
      <c r="M129" s="25"/>
      <c r="N129" s="25"/>
      <c r="O129" s="25"/>
      <c r="P129" s="25"/>
      <c r="Q129" s="25"/>
      <c r="R129" s="25"/>
      <c r="S129" s="25"/>
      <c r="T129" s="25"/>
      <c r="V129" s="14"/>
      <c r="W129" s="10"/>
      <c r="X129" s="10"/>
      <c r="Y129" s="10"/>
      <c r="Z129" s="10"/>
      <c r="AA129" s="10"/>
      <c r="AB129" s="10"/>
      <c r="AC129" s="10"/>
      <c r="AD129" s="10"/>
      <c r="AE129" s="10"/>
      <c r="AF129" s="10"/>
      <c r="AG129" s="10"/>
      <c r="AH129" s="10"/>
      <c r="AI129" s="10"/>
      <c r="AJ129" s="10"/>
      <c r="AK129" s="10"/>
      <c r="AL129" s="10"/>
      <c r="AM129" s="10"/>
      <c r="AN129" s="10"/>
      <c r="AO129" s="10"/>
    </row>
    <row r="130" spans="1:41" s="9" customFormat="1" ht="15" customHeight="1" x14ac:dyDescent="0.15">
      <c r="A130" s="27"/>
      <c r="C130" s="29" t="s">
        <v>82</v>
      </c>
      <c r="D130" s="29"/>
      <c r="E130" s="29"/>
      <c r="F130" s="29"/>
      <c r="G130" s="29"/>
      <c r="H130" s="29"/>
      <c r="I130" s="29"/>
      <c r="J130" s="29"/>
      <c r="K130" s="29"/>
      <c r="L130" s="29"/>
      <c r="M130" s="29"/>
      <c r="N130" s="29"/>
      <c r="O130" s="29"/>
      <c r="P130" s="29"/>
      <c r="Q130" s="29"/>
      <c r="R130" s="29"/>
      <c r="S130" s="29"/>
      <c r="T130" s="30"/>
      <c r="V130" s="14"/>
    </row>
    <row r="131" spans="1:41" s="9" customFormat="1" ht="15" customHeight="1" x14ac:dyDescent="0.15">
      <c r="A131" s="27"/>
      <c r="B131" s="31"/>
      <c r="C131" s="25" t="s">
        <v>83</v>
      </c>
      <c r="D131" s="25"/>
      <c r="E131" s="25"/>
      <c r="F131" s="25"/>
      <c r="G131" s="25"/>
      <c r="H131" s="25"/>
      <c r="I131" s="25"/>
      <c r="J131" s="25"/>
      <c r="K131" s="25"/>
      <c r="L131" s="25"/>
      <c r="M131" s="25"/>
      <c r="N131" s="25"/>
      <c r="O131" s="25"/>
      <c r="P131" s="25"/>
      <c r="Q131" s="25"/>
      <c r="R131" s="25"/>
      <c r="S131" s="25"/>
      <c r="T131" s="25"/>
      <c r="V131" s="14"/>
      <c r="W131" s="10"/>
      <c r="X131" s="10"/>
      <c r="Y131" s="10"/>
      <c r="Z131" s="10"/>
      <c r="AA131" s="10"/>
      <c r="AB131" s="10"/>
      <c r="AC131" s="10"/>
      <c r="AD131" s="10"/>
      <c r="AE131" s="10"/>
      <c r="AF131" s="10"/>
      <c r="AG131" s="10"/>
      <c r="AH131" s="10"/>
      <c r="AI131" s="10"/>
      <c r="AJ131" s="10"/>
      <c r="AK131" s="10"/>
      <c r="AL131" s="10"/>
      <c r="AM131" s="10"/>
      <c r="AN131" s="10"/>
      <c r="AO131" s="10"/>
    </row>
    <row r="132" spans="1:41" s="9" customFormat="1" ht="15" customHeight="1" x14ac:dyDescent="0.15">
      <c r="A132" s="27"/>
      <c r="B132" s="31"/>
      <c r="C132" s="25"/>
      <c r="D132" s="25"/>
      <c r="E132" s="25"/>
      <c r="F132" s="25"/>
      <c r="G132" s="25"/>
      <c r="H132" s="25"/>
      <c r="I132" s="25"/>
      <c r="J132" s="25"/>
      <c r="K132" s="25"/>
      <c r="L132" s="25"/>
      <c r="M132" s="25"/>
      <c r="N132" s="25"/>
      <c r="O132" s="25"/>
      <c r="P132" s="25"/>
      <c r="Q132" s="25"/>
      <c r="R132" s="25"/>
      <c r="S132" s="25"/>
      <c r="T132" s="25"/>
      <c r="V132" s="14"/>
      <c r="W132" s="10"/>
      <c r="X132" s="10"/>
      <c r="Y132" s="10"/>
      <c r="Z132" s="10"/>
      <c r="AA132" s="10"/>
      <c r="AB132" s="10"/>
      <c r="AC132" s="10"/>
      <c r="AD132" s="10"/>
      <c r="AE132" s="10"/>
      <c r="AF132" s="10"/>
      <c r="AG132" s="10"/>
      <c r="AH132" s="10"/>
      <c r="AI132" s="10"/>
      <c r="AJ132" s="10"/>
      <c r="AK132" s="10"/>
      <c r="AL132" s="10"/>
      <c r="AM132" s="10"/>
      <c r="AN132" s="10"/>
      <c r="AO132" s="10"/>
    </row>
    <row r="133" spans="1:41" s="9" customFormat="1" ht="15" customHeight="1" x14ac:dyDescent="0.15">
      <c r="A133" s="27"/>
      <c r="B133" s="31"/>
      <c r="C133" s="25" t="s">
        <v>84</v>
      </c>
      <c r="D133" s="32"/>
      <c r="E133" s="32"/>
      <c r="F133" s="32"/>
      <c r="G133" s="32"/>
      <c r="H133" s="32"/>
      <c r="I133" s="32"/>
      <c r="J133" s="32"/>
      <c r="K133" s="32"/>
      <c r="L133" s="32"/>
      <c r="M133" s="32"/>
      <c r="N133" s="32"/>
      <c r="O133" s="32"/>
      <c r="P133" s="32"/>
      <c r="Q133" s="32"/>
      <c r="R133" s="32"/>
      <c r="S133" s="32"/>
      <c r="T133" s="32"/>
      <c r="V133" s="14"/>
      <c r="W133" s="10"/>
      <c r="X133" s="10"/>
      <c r="Y133" s="10"/>
      <c r="Z133" s="10"/>
      <c r="AA133" s="10"/>
      <c r="AB133" s="10"/>
      <c r="AC133" s="10"/>
      <c r="AD133" s="10"/>
      <c r="AE133" s="10"/>
      <c r="AF133" s="10"/>
      <c r="AG133" s="10"/>
      <c r="AH133" s="10"/>
      <c r="AI133" s="10"/>
      <c r="AJ133" s="10"/>
      <c r="AK133" s="10"/>
      <c r="AL133" s="10"/>
      <c r="AM133" s="10"/>
      <c r="AN133" s="10"/>
      <c r="AO133" s="10"/>
    </row>
    <row r="134" spans="1:41" s="9" customFormat="1" ht="15" customHeight="1" x14ac:dyDescent="0.15">
      <c r="A134" s="27"/>
      <c r="B134" s="31"/>
      <c r="C134" s="32"/>
      <c r="D134" s="32"/>
      <c r="E134" s="32"/>
      <c r="F134" s="32"/>
      <c r="G134" s="32"/>
      <c r="H134" s="32"/>
      <c r="I134" s="32"/>
      <c r="J134" s="32"/>
      <c r="K134" s="32"/>
      <c r="L134" s="32"/>
      <c r="M134" s="32"/>
      <c r="N134" s="32"/>
      <c r="O134" s="32"/>
      <c r="P134" s="32"/>
      <c r="Q134" s="32"/>
      <c r="R134" s="32"/>
      <c r="S134" s="32"/>
      <c r="T134" s="32"/>
      <c r="V134" s="14"/>
      <c r="W134" s="10"/>
      <c r="X134" s="10"/>
      <c r="Y134" s="10"/>
      <c r="Z134" s="10"/>
      <c r="AA134" s="10"/>
      <c r="AB134" s="10"/>
      <c r="AC134" s="10"/>
      <c r="AD134" s="10"/>
      <c r="AE134" s="10"/>
      <c r="AF134" s="10"/>
      <c r="AG134" s="10"/>
      <c r="AH134" s="10"/>
      <c r="AI134" s="10"/>
      <c r="AJ134" s="10"/>
      <c r="AK134" s="10"/>
      <c r="AL134" s="10"/>
      <c r="AM134" s="10"/>
      <c r="AN134" s="10"/>
      <c r="AO134" s="10"/>
    </row>
    <row r="135" spans="1:41" s="9" customFormat="1" ht="15" customHeight="1" x14ac:dyDescent="0.15">
      <c r="A135" s="33"/>
      <c r="B135" s="29"/>
      <c r="C135" s="25" t="s">
        <v>85</v>
      </c>
      <c r="D135" s="25"/>
      <c r="E135" s="25"/>
      <c r="F135" s="25"/>
      <c r="G135" s="25"/>
      <c r="H135" s="25"/>
      <c r="I135" s="25"/>
      <c r="J135" s="25"/>
      <c r="K135" s="25"/>
      <c r="L135" s="25"/>
      <c r="M135" s="25"/>
      <c r="N135" s="25"/>
      <c r="O135" s="25"/>
      <c r="P135" s="25"/>
      <c r="Q135" s="25"/>
      <c r="R135" s="25"/>
      <c r="S135" s="25"/>
      <c r="T135" s="25"/>
      <c r="V135" s="14"/>
      <c r="W135" s="10"/>
      <c r="X135" s="10"/>
      <c r="Y135" s="10"/>
      <c r="Z135" s="10"/>
      <c r="AA135" s="10"/>
      <c r="AB135" s="10"/>
      <c r="AC135" s="10"/>
      <c r="AD135" s="10"/>
      <c r="AE135" s="10"/>
      <c r="AF135" s="10"/>
      <c r="AG135" s="10"/>
      <c r="AH135" s="10"/>
      <c r="AI135" s="10"/>
      <c r="AJ135" s="10"/>
      <c r="AK135" s="10"/>
      <c r="AL135" s="10"/>
      <c r="AM135" s="10"/>
      <c r="AN135" s="10"/>
      <c r="AO135" s="10"/>
    </row>
    <row r="136" spans="1:41" s="9" customFormat="1" ht="15" customHeight="1" x14ac:dyDescent="0.15">
      <c r="A136" s="33"/>
      <c r="B136" s="29"/>
      <c r="C136" s="25"/>
      <c r="D136" s="25"/>
      <c r="E136" s="25"/>
      <c r="F136" s="25"/>
      <c r="G136" s="25"/>
      <c r="H136" s="25"/>
      <c r="I136" s="25"/>
      <c r="J136" s="25"/>
      <c r="K136" s="25"/>
      <c r="L136" s="25"/>
      <c r="M136" s="25"/>
      <c r="N136" s="25"/>
      <c r="O136" s="25"/>
      <c r="P136" s="25"/>
      <c r="Q136" s="25"/>
      <c r="R136" s="25"/>
      <c r="S136" s="25"/>
      <c r="T136" s="25"/>
      <c r="V136" s="14"/>
      <c r="W136" s="10"/>
      <c r="X136" s="10"/>
      <c r="Y136" s="10"/>
      <c r="Z136" s="10"/>
      <c r="AA136" s="10"/>
      <c r="AB136" s="10"/>
      <c r="AC136" s="10"/>
      <c r="AD136" s="10"/>
      <c r="AE136" s="10"/>
      <c r="AF136" s="10"/>
      <c r="AG136" s="10"/>
      <c r="AH136" s="10"/>
      <c r="AI136" s="10"/>
      <c r="AJ136" s="10"/>
      <c r="AK136" s="10"/>
      <c r="AL136" s="10"/>
      <c r="AM136" s="10"/>
      <c r="AN136" s="10"/>
      <c r="AO136" s="10"/>
    </row>
    <row r="137" spans="1:41" s="9" customFormat="1" ht="15" customHeight="1" x14ac:dyDescent="0.15">
      <c r="A137" s="18"/>
      <c r="B137" s="34" t="s">
        <v>7</v>
      </c>
      <c r="C137" s="35" t="s">
        <v>86</v>
      </c>
      <c r="D137" s="35"/>
      <c r="E137" s="35"/>
      <c r="F137" s="35"/>
      <c r="G137" s="35"/>
      <c r="H137" s="35"/>
      <c r="I137" s="35"/>
      <c r="J137" s="35"/>
      <c r="K137" s="35"/>
      <c r="L137" s="35"/>
      <c r="M137" s="35"/>
      <c r="N137" s="35"/>
      <c r="O137" s="35"/>
      <c r="P137" s="35"/>
      <c r="Q137" s="35"/>
      <c r="R137" s="35"/>
      <c r="S137" s="35"/>
      <c r="T137" s="35"/>
      <c r="W137" s="14"/>
      <c r="X137" s="14"/>
      <c r="Y137" s="13"/>
      <c r="Z137" s="13"/>
    </row>
    <row r="138" spans="1:41" s="9" customFormat="1" ht="15" customHeight="1" x14ac:dyDescent="0.15">
      <c r="A138" s="18"/>
      <c r="B138" s="34"/>
      <c r="C138" s="35"/>
      <c r="D138" s="35"/>
      <c r="E138" s="35"/>
      <c r="F138" s="35"/>
      <c r="G138" s="35"/>
      <c r="H138" s="35"/>
      <c r="I138" s="35"/>
      <c r="J138" s="35"/>
      <c r="K138" s="35"/>
      <c r="L138" s="35"/>
      <c r="M138" s="35"/>
      <c r="N138" s="35"/>
      <c r="O138" s="35"/>
      <c r="P138" s="35"/>
      <c r="Q138" s="35"/>
      <c r="R138" s="35"/>
      <c r="S138" s="35"/>
      <c r="T138" s="35"/>
      <c r="W138" s="14"/>
      <c r="X138" s="14"/>
      <c r="Y138" s="13"/>
      <c r="Z138" s="13"/>
    </row>
    <row r="139" spans="1:41" s="9" customFormat="1" ht="15" customHeight="1" x14ac:dyDescent="0.15">
      <c r="A139" s="18"/>
      <c r="B139" s="34" t="s">
        <v>25</v>
      </c>
      <c r="C139" s="35" t="s">
        <v>87</v>
      </c>
      <c r="D139" s="35"/>
      <c r="E139" s="35"/>
      <c r="F139" s="35"/>
      <c r="G139" s="35"/>
      <c r="H139" s="35"/>
      <c r="I139" s="35"/>
      <c r="J139" s="35"/>
      <c r="K139" s="35"/>
      <c r="L139" s="35"/>
      <c r="M139" s="35"/>
      <c r="N139" s="35"/>
      <c r="O139" s="35"/>
      <c r="P139" s="35"/>
      <c r="Q139" s="35"/>
      <c r="R139" s="35"/>
      <c r="S139" s="35"/>
      <c r="T139" s="35"/>
      <c r="W139" s="14"/>
      <c r="X139" s="14"/>
      <c r="Y139" s="13"/>
      <c r="Z139" s="13"/>
    </row>
    <row r="140" spans="1:41" s="9" customFormat="1" ht="15" customHeight="1" x14ac:dyDescent="0.15">
      <c r="A140" s="18"/>
      <c r="B140" s="34"/>
      <c r="C140" s="35"/>
      <c r="D140" s="35"/>
      <c r="E140" s="35"/>
      <c r="F140" s="35"/>
      <c r="G140" s="35"/>
      <c r="H140" s="35"/>
      <c r="I140" s="35"/>
      <c r="J140" s="35"/>
      <c r="K140" s="35"/>
      <c r="L140" s="35"/>
      <c r="M140" s="35"/>
      <c r="N140" s="35"/>
      <c r="O140" s="35"/>
      <c r="P140" s="35"/>
      <c r="Q140" s="35"/>
      <c r="R140" s="35"/>
      <c r="S140" s="35"/>
      <c r="T140" s="35"/>
      <c r="W140" s="14"/>
      <c r="X140" s="14"/>
      <c r="Y140" s="13"/>
      <c r="Z140" s="13"/>
    </row>
    <row r="141" spans="1:41" s="9" customFormat="1" ht="15" customHeight="1" x14ac:dyDescent="0.15">
      <c r="A141" s="18"/>
      <c r="B141" s="34"/>
      <c r="C141" s="35"/>
      <c r="D141" s="35"/>
      <c r="E141" s="35"/>
      <c r="F141" s="35"/>
      <c r="G141" s="35"/>
      <c r="H141" s="35"/>
      <c r="I141" s="35"/>
      <c r="J141" s="35"/>
      <c r="K141" s="35"/>
      <c r="L141" s="35"/>
      <c r="M141" s="35"/>
      <c r="N141" s="35"/>
      <c r="O141" s="35"/>
      <c r="P141" s="35"/>
      <c r="Q141" s="35"/>
      <c r="R141" s="35"/>
      <c r="S141" s="35"/>
      <c r="T141" s="35"/>
      <c r="W141" s="14"/>
      <c r="X141" s="14"/>
      <c r="Y141" s="13"/>
      <c r="Z141" s="13"/>
    </row>
    <row r="142" spans="1:41" s="9" customFormat="1" ht="15" customHeight="1" x14ac:dyDescent="0.15">
      <c r="A142" s="33"/>
      <c r="B142" s="34" t="s">
        <v>27</v>
      </c>
      <c r="C142" s="25" t="s">
        <v>88</v>
      </c>
      <c r="D142" s="25"/>
      <c r="E142" s="25"/>
      <c r="F142" s="25"/>
      <c r="G142" s="25"/>
      <c r="H142" s="25"/>
      <c r="I142" s="25"/>
      <c r="J142" s="25"/>
      <c r="K142" s="25"/>
      <c r="L142" s="25"/>
      <c r="M142" s="25"/>
      <c r="N142" s="25"/>
      <c r="O142" s="25"/>
      <c r="P142" s="25"/>
      <c r="Q142" s="25"/>
      <c r="R142" s="25"/>
      <c r="S142" s="25"/>
      <c r="T142" s="25"/>
      <c r="V142" s="14"/>
      <c r="W142" s="10"/>
      <c r="X142" s="10"/>
      <c r="Y142" s="10"/>
      <c r="Z142" s="10"/>
      <c r="AA142" s="10"/>
      <c r="AB142" s="10"/>
      <c r="AC142" s="10"/>
      <c r="AD142" s="10"/>
      <c r="AE142" s="10"/>
      <c r="AF142" s="10"/>
      <c r="AG142" s="10"/>
      <c r="AH142" s="10"/>
      <c r="AI142" s="10"/>
      <c r="AJ142" s="10"/>
      <c r="AK142" s="10"/>
      <c r="AL142" s="10"/>
      <c r="AM142" s="10"/>
      <c r="AN142" s="10"/>
      <c r="AO142" s="10"/>
    </row>
    <row r="143" spans="1:41" s="9" customFormat="1" ht="15" customHeight="1" x14ac:dyDescent="0.15">
      <c r="A143" s="33"/>
      <c r="B143" s="29"/>
      <c r="C143" s="25"/>
      <c r="D143" s="25"/>
      <c r="E143" s="25"/>
      <c r="F143" s="25"/>
      <c r="G143" s="25"/>
      <c r="H143" s="25"/>
      <c r="I143" s="25"/>
      <c r="J143" s="25"/>
      <c r="K143" s="25"/>
      <c r="L143" s="25"/>
      <c r="M143" s="25"/>
      <c r="N143" s="25"/>
      <c r="O143" s="25"/>
      <c r="P143" s="25"/>
      <c r="Q143" s="25"/>
      <c r="R143" s="25"/>
      <c r="S143" s="25"/>
      <c r="T143" s="25"/>
      <c r="V143" s="14"/>
      <c r="W143" s="10"/>
      <c r="X143" s="10"/>
      <c r="Y143" s="10"/>
      <c r="Z143" s="10"/>
      <c r="AA143" s="10"/>
      <c r="AB143" s="10"/>
      <c r="AC143" s="10"/>
      <c r="AD143" s="10"/>
      <c r="AE143" s="10"/>
      <c r="AF143" s="10"/>
      <c r="AG143" s="10"/>
      <c r="AH143" s="10"/>
      <c r="AI143" s="10"/>
      <c r="AJ143" s="10"/>
      <c r="AK143" s="10"/>
      <c r="AL143" s="10"/>
      <c r="AM143" s="10"/>
      <c r="AN143" s="10"/>
      <c r="AO143" s="10"/>
    </row>
    <row r="144" spans="1:41" s="9" customFormat="1" ht="15" customHeight="1" x14ac:dyDescent="0.15">
      <c r="A144" s="33"/>
      <c r="B144" s="29"/>
      <c r="C144" s="29"/>
      <c r="D144" s="29"/>
      <c r="E144" s="29"/>
      <c r="F144" s="29"/>
      <c r="G144" s="29"/>
      <c r="H144" s="29"/>
      <c r="I144" s="29"/>
      <c r="J144" s="29"/>
      <c r="K144" s="29"/>
      <c r="L144" s="29"/>
      <c r="M144" s="29"/>
      <c r="N144" s="29"/>
      <c r="O144" s="29"/>
      <c r="P144" s="29"/>
      <c r="Q144" s="29"/>
      <c r="R144" s="29"/>
      <c r="S144" s="29"/>
      <c r="T144" s="30"/>
      <c r="V144" s="14"/>
      <c r="W144" s="10"/>
      <c r="X144" s="10"/>
      <c r="Y144" s="10"/>
      <c r="Z144" s="10"/>
      <c r="AA144" s="10"/>
      <c r="AB144" s="10"/>
      <c r="AC144" s="10"/>
      <c r="AD144" s="10"/>
      <c r="AE144" s="10"/>
      <c r="AF144" s="10"/>
      <c r="AG144" s="10"/>
      <c r="AH144" s="10"/>
      <c r="AI144" s="10"/>
      <c r="AJ144" s="10"/>
      <c r="AK144" s="10"/>
      <c r="AL144" s="10"/>
      <c r="AM144" s="10"/>
      <c r="AN144" s="10"/>
      <c r="AO144" s="10"/>
    </row>
    <row r="145" spans="1:20" s="9" customFormat="1" ht="15" customHeight="1" x14ac:dyDescent="0.15">
      <c r="A145" s="9" t="s">
        <v>89</v>
      </c>
    </row>
    <row r="146" spans="1:20" s="9" customFormat="1" ht="45" customHeight="1" x14ac:dyDescent="0.15">
      <c r="A146" s="9" t="s">
        <v>90</v>
      </c>
      <c r="C146" s="8" t="s">
        <v>91</v>
      </c>
      <c r="D146" s="8"/>
      <c r="E146" s="8"/>
      <c r="F146" s="8"/>
      <c r="G146" s="8"/>
      <c r="H146" s="8"/>
      <c r="I146" s="8"/>
      <c r="J146" s="8"/>
      <c r="K146" s="8"/>
      <c r="L146" s="8"/>
      <c r="M146" s="8"/>
      <c r="N146" s="8"/>
      <c r="O146" s="8"/>
      <c r="P146" s="8"/>
      <c r="Q146" s="8"/>
      <c r="R146" s="8"/>
      <c r="S146" s="8"/>
      <c r="T146" s="8"/>
    </row>
    <row r="147" spans="1:20" s="9" customFormat="1" ht="15" customHeight="1" x14ac:dyDescent="0.15"/>
    <row r="148" spans="1:20" s="9" customFormat="1" ht="15" customHeight="1" x14ac:dyDescent="0.15">
      <c r="A148" s="9" t="s">
        <v>92</v>
      </c>
    </row>
    <row r="149" spans="1:20" s="9" customFormat="1" ht="30" customHeight="1" x14ac:dyDescent="0.15">
      <c r="A149" s="9" t="s">
        <v>93</v>
      </c>
      <c r="C149" s="8" t="s">
        <v>94</v>
      </c>
      <c r="D149" s="8"/>
      <c r="E149" s="8"/>
      <c r="F149" s="8"/>
      <c r="G149" s="8"/>
      <c r="H149" s="8"/>
      <c r="I149" s="8"/>
      <c r="J149" s="8"/>
      <c r="K149" s="8"/>
      <c r="L149" s="8"/>
      <c r="M149" s="8"/>
      <c r="N149" s="8"/>
      <c r="O149" s="8"/>
      <c r="P149" s="8"/>
      <c r="Q149" s="8"/>
      <c r="R149" s="8"/>
      <c r="S149" s="8"/>
      <c r="T149" s="8"/>
    </row>
    <row r="150" spans="1:20" s="9" customFormat="1" ht="30" customHeight="1" x14ac:dyDescent="0.15">
      <c r="B150" s="9" t="s">
        <v>7</v>
      </c>
      <c r="C150" s="8" t="s">
        <v>95</v>
      </c>
      <c r="D150" s="8"/>
      <c r="E150" s="8"/>
      <c r="F150" s="8"/>
      <c r="G150" s="8"/>
      <c r="H150" s="8"/>
      <c r="I150" s="8"/>
      <c r="J150" s="8"/>
      <c r="K150" s="8"/>
      <c r="L150" s="8"/>
      <c r="M150" s="8"/>
      <c r="N150" s="8"/>
      <c r="O150" s="8"/>
      <c r="P150" s="8"/>
      <c r="Q150" s="8"/>
      <c r="R150" s="8"/>
      <c r="S150" s="8"/>
      <c r="T150" s="8"/>
    </row>
    <row r="151" spans="1:20" s="9" customFormat="1" ht="15" customHeight="1" x14ac:dyDescent="0.15">
      <c r="B151" s="9" t="s">
        <v>25</v>
      </c>
      <c r="C151" s="8" t="s">
        <v>96</v>
      </c>
      <c r="D151" s="8"/>
      <c r="E151" s="8"/>
      <c r="F151" s="8"/>
      <c r="G151" s="8"/>
      <c r="H151" s="8"/>
      <c r="I151" s="8"/>
      <c r="J151" s="8"/>
      <c r="K151" s="8"/>
      <c r="L151" s="8"/>
      <c r="M151" s="8"/>
      <c r="N151" s="8"/>
      <c r="O151" s="8"/>
      <c r="P151" s="8"/>
      <c r="Q151" s="8"/>
      <c r="R151" s="8"/>
      <c r="S151" s="8"/>
      <c r="T151" s="8"/>
    </row>
    <row r="152" spans="1:20" s="9" customFormat="1" ht="15" customHeight="1" x14ac:dyDescent="0.15">
      <c r="C152" s="8"/>
      <c r="D152" s="8"/>
      <c r="E152" s="8"/>
      <c r="F152" s="8"/>
      <c r="G152" s="8"/>
      <c r="H152" s="8"/>
      <c r="I152" s="8"/>
      <c r="J152" s="8"/>
      <c r="K152" s="8"/>
      <c r="L152" s="8"/>
      <c r="M152" s="8"/>
      <c r="N152" s="8"/>
      <c r="O152" s="8"/>
      <c r="P152" s="8"/>
      <c r="Q152" s="8"/>
      <c r="R152" s="8"/>
      <c r="S152" s="8"/>
      <c r="T152" s="8"/>
    </row>
    <row r="153" spans="1:20" s="9" customFormat="1" ht="15" customHeight="1" x14ac:dyDescent="0.15">
      <c r="C153" s="8"/>
      <c r="D153" s="8"/>
      <c r="E153" s="8"/>
      <c r="F153" s="8"/>
      <c r="G153" s="8"/>
      <c r="H153" s="8"/>
      <c r="I153" s="8"/>
      <c r="J153" s="8"/>
      <c r="K153" s="8"/>
      <c r="L153" s="8"/>
      <c r="M153" s="8"/>
      <c r="N153" s="8"/>
      <c r="O153" s="8"/>
      <c r="P153" s="8"/>
      <c r="Q153" s="8"/>
      <c r="R153" s="8"/>
      <c r="S153" s="8"/>
      <c r="T153" s="8"/>
    </row>
    <row r="154" spans="1:20" s="9" customFormat="1" ht="30" customHeight="1" x14ac:dyDescent="0.15">
      <c r="B154" s="9" t="s">
        <v>27</v>
      </c>
      <c r="C154" s="8" t="s">
        <v>97</v>
      </c>
      <c r="D154" s="8"/>
      <c r="E154" s="8"/>
      <c r="F154" s="8"/>
      <c r="G154" s="8"/>
      <c r="H154" s="8"/>
      <c r="I154" s="8"/>
      <c r="J154" s="8"/>
      <c r="K154" s="8"/>
      <c r="L154" s="8"/>
      <c r="M154" s="8"/>
      <c r="N154" s="8"/>
      <c r="O154" s="8"/>
      <c r="P154" s="8"/>
      <c r="Q154" s="8"/>
      <c r="R154" s="8"/>
      <c r="S154" s="8"/>
      <c r="T154" s="8"/>
    </row>
    <row r="155" spans="1:20" s="9" customFormat="1" ht="30" customHeight="1" x14ac:dyDescent="0.15">
      <c r="B155" s="16" t="s">
        <v>29</v>
      </c>
      <c r="C155" s="16"/>
      <c r="D155" s="8" t="s">
        <v>98</v>
      </c>
      <c r="E155" s="8"/>
      <c r="F155" s="8"/>
      <c r="G155" s="8"/>
      <c r="H155" s="8"/>
      <c r="I155" s="8"/>
      <c r="J155" s="8"/>
      <c r="K155" s="8"/>
      <c r="L155" s="8"/>
      <c r="M155" s="8"/>
      <c r="N155" s="8"/>
      <c r="O155" s="8"/>
      <c r="P155" s="8"/>
      <c r="Q155" s="8"/>
      <c r="R155" s="8"/>
      <c r="S155" s="8"/>
      <c r="T155" s="8"/>
    </row>
    <row r="156" spans="1:20" s="9" customFormat="1" ht="15" customHeight="1" x14ac:dyDescent="0.15">
      <c r="B156" s="16" t="s">
        <v>31</v>
      </c>
      <c r="C156" s="16"/>
      <c r="D156" s="9" t="s">
        <v>99</v>
      </c>
    </row>
    <row r="157" spans="1:20" s="9" customFormat="1" ht="15" customHeight="1" x14ac:dyDescent="0.15">
      <c r="B157" s="16" t="s">
        <v>100</v>
      </c>
      <c r="C157" s="16"/>
      <c r="D157" s="9" t="s">
        <v>101</v>
      </c>
    </row>
    <row r="158" spans="1:20" s="9" customFormat="1" ht="15" customHeight="1" x14ac:dyDescent="0.15">
      <c r="B158" s="16" t="s">
        <v>102</v>
      </c>
      <c r="C158" s="16"/>
      <c r="D158" s="9" t="s">
        <v>103</v>
      </c>
    </row>
    <row r="159" spans="1:20" s="9" customFormat="1" ht="45" customHeight="1" x14ac:dyDescent="0.15">
      <c r="C159" s="36"/>
      <c r="D159" s="8" t="s">
        <v>104</v>
      </c>
      <c r="E159" s="8"/>
      <c r="F159" s="8"/>
      <c r="G159" s="8"/>
      <c r="H159" s="8"/>
      <c r="I159" s="8"/>
      <c r="J159" s="8"/>
      <c r="K159" s="8"/>
      <c r="L159" s="8"/>
      <c r="M159" s="8"/>
      <c r="N159" s="8"/>
      <c r="O159" s="8"/>
      <c r="P159" s="8"/>
      <c r="Q159" s="8"/>
      <c r="R159" s="8"/>
      <c r="S159" s="8"/>
      <c r="T159" s="8"/>
    </row>
    <row r="160" spans="1:20" s="9" customFormat="1" ht="45" customHeight="1" x14ac:dyDescent="0.15">
      <c r="B160" s="9" t="s">
        <v>33</v>
      </c>
      <c r="C160" s="8" t="s">
        <v>105</v>
      </c>
      <c r="D160" s="8"/>
      <c r="E160" s="8"/>
      <c r="F160" s="8"/>
      <c r="G160" s="8"/>
      <c r="H160" s="8"/>
      <c r="I160" s="8"/>
      <c r="J160" s="8"/>
      <c r="K160" s="8"/>
      <c r="L160" s="8"/>
      <c r="M160" s="8"/>
      <c r="N160" s="8"/>
      <c r="O160" s="8"/>
      <c r="P160" s="8"/>
      <c r="Q160" s="8"/>
      <c r="R160" s="8"/>
      <c r="S160" s="8"/>
      <c r="T160" s="8"/>
    </row>
    <row r="161" spans="1:20" s="9" customFormat="1" ht="30" customHeight="1" x14ac:dyDescent="0.15">
      <c r="B161" s="9" t="s">
        <v>35</v>
      </c>
      <c r="C161" s="8" t="s">
        <v>106</v>
      </c>
      <c r="D161" s="8"/>
      <c r="E161" s="8"/>
      <c r="F161" s="8"/>
      <c r="G161" s="8"/>
      <c r="H161" s="8"/>
      <c r="I161" s="8"/>
      <c r="J161" s="8"/>
      <c r="K161" s="8"/>
      <c r="L161" s="8"/>
      <c r="M161" s="8"/>
      <c r="N161" s="8"/>
      <c r="O161" s="8"/>
      <c r="P161" s="8"/>
      <c r="Q161" s="8"/>
      <c r="R161" s="8"/>
      <c r="S161" s="8"/>
      <c r="T161" s="8"/>
    </row>
    <row r="162" spans="1:20" s="9" customFormat="1" ht="45" customHeight="1" x14ac:dyDescent="0.15">
      <c r="B162" s="9" t="s">
        <v>107</v>
      </c>
      <c r="C162" s="8" t="s">
        <v>108</v>
      </c>
      <c r="D162" s="8"/>
      <c r="E162" s="8"/>
      <c r="F162" s="8"/>
      <c r="G162" s="8"/>
      <c r="H162" s="8"/>
      <c r="I162" s="8"/>
      <c r="J162" s="8"/>
      <c r="K162" s="8"/>
      <c r="L162" s="8"/>
      <c r="M162" s="8"/>
      <c r="N162" s="8"/>
      <c r="O162" s="8"/>
      <c r="P162" s="8"/>
      <c r="Q162" s="8"/>
      <c r="R162" s="8"/>
      <c r="S162" s="8"/>
      <c r="T162" s="8"/>
    </row>
    <row r="163" spans="1:20" s="9" customFormat="1" ht="30" customHeight="1" x14ac:dyDescent="0.15">
      <c r="B163" s="9" t="s">
        <v>109</v>
      </c>
      <c r="C163" s="8" t="s">
        <v>110</v>
      </c>
      <c r="D163" s="8"/>
      <c r="E163" s="8"/>
      <c r="F163" s="8"/>
      <c r="G163" s="8"/>
      <c r="H163" s="8"/>
      <c r="I163" s="8"/>
      <c r="J163" s="8"/>
      <c r="K163" s="8"/>
      <c r="L163" s="8"/>
      <c r="M163" s="8"/>
      <c r="N163" s="8"/>
      <c r="O163" s="8"/>
      <c r="P163" s="8"/>
      <c r="Q163" s="8"/>
      <c r="R163" s="8"/>
      <c r="S163" s="8"/>
      <c r="T163" s="8"/>
    </row>
    <row r="164" spans="1:20" s="9" customFormat="1" ht="30" customHeight="1" x14ac:dyDescent="0.15">
      <c r="B164" s="37" t="s">
        <v>111</v>
      </c>
      <c r="C164" s="8" t="s">
        <v>112</v>
      </c>
      <c r="D164" s="8"/>
      <c r="E164" s="8"/>
      <c r="F164" s="8"/>
      <c r="G164" s="8"/>
      <c r="H164" s="8"/>
      <c r="I164" s="8"/>
      <c r="J164" s="8"/>
      <c r="K164" s="8"/>
      <c r="L164" s="8"/>
      <c r="M164" s="8"/>
      <c r="N164" s="8"/>
      <c r="O164" s="8"/>
      <c r="P164" s="8"/>
      <c r="Q164" s="8"/>
      <c r="R164" s="8"/>
      <c r="S164" s="8"/>
      <c r="T164" s="8"/>
    </row>
    <row r="165" spans="1:20" s="9" customFormat="1" ht="15" customHeight="1" x14ac:dyDescent="0.15"/>
    <row r="166" spans="1:20" s="9" customFormat="1" ht="15" customHeight="1" x14ac:dyDescent="0.15">
      <c r="A166" s="9" t="s">
        <v>113</v>
      </c>
    </row>
    <row r="167" spans="1:20" s="9" customFormat="1" ht="60" customHeight="1" x14ac:dyDescent="0.15">
      <c r="A167" s="9" t="s">
        <v>114</v>
      </c>
      <c r="C167" s="8" t="s">
        <v>115</v>
      </c>
      <c r="D167" s="8"/>
      <c r="E167" s="8"/>
      <c r="F167" s="8"/>
      <c r="G167" s="8"/>
      <c r="H167" s="8"/>
      <c r="I167" s="8"/>
      <c r="J167" s="8"/>
      <c r="K167" s="8"/>
      <c r="L167" s="8"/>
      <c r="M167" s="8"/>
      <c r="N167" s="8"/>
      <c r="O167" s="8"/>
      <c r="P167" s="8"/>
      <c r="Q167" s="8"/>
      <c r="R167" s="8"/>
      <c r="S167" s="8"/>
      <c r="T167" s="8"/>
    </row>
    <row r="168" spans="1:20" s="9" customFormat="1" ht="45" customHeight="1" x14ac:dyDescent="0.15">
      <c r="B168" s="9" t="s">
        <v>7</v>
      </c>
      <c r="C168" s="8" t="s">
        <v>116</v>
      </c>
      <c r="D168" s="8"/>
      <c r="E168" s="8"/>
      <c r="F168" s="8"/>
      <c r="G168" s="8"/>
      <c r="H168" s="8"/>
      <c r="I168" s="8"/>
      <c r="J168" s="8"/>
      <c r="K168" s="8"/>
      <c r="L168" s="8"/>
      <c r="M168" s="8"/>
      <c r="N168" s="8"/>
      <c r="O168" s="8"/>
      <c r="P168" s="8"/>
      <c r="Q168" s="8"/>
      <c r="R168" s="8"/>
      <c r="S168" s="8"/>
      <c r="T168" s="8"/>
    </row>
    <row r="169" spans="1:20" s="9" customFormat="1" ht="30" customHeight="1" x14ac:dyDescent="0.15">
      <c r="B169" s="9" t="s">
        <v>25</v>
      </c>
      <c r="C169" s="8" t="s">
        <v>117</v>
      </c>
      <c r="D169" s="8"/>
      <c r="E169" s="8"/>
      <c r="F169" s="8"/>
      <c r="G169" s="8"/>
      <c r="H169" s="8"/>
      <c r="I169" s="8"/>
      <c r="J169" s="8"/>
      <c r="K169" s="8"/>
      <c r="L169" s="8"/>
      <c r="M169" s="8"/>
      <c r="N169" s="8"/>
      <c r="O169" s="8"/>
      <c r="P169" s="8"/>
      <c r="Q169" s="8"/>
      <c r="R169" s="8"/>
      <c r="S169" s="8"/>
      <c r="T169" s="8"/>
    </row>
    <row r="170" spans="1:20" s="9" customFormat="1" ht="30" customHeight="1" x14ac:dyDescent="0.15">
      <c r="B170" s="9" t="s">
        <v>27</v>
      </c>
      <c r="C170" s="8" t="s">
        <v>118</v>
      </c>
      <c r="D170" s="8"/>
      <c r="E170" s="8"/>
      <c r="F170" s="8"/>
      <c r="G170" s="8"/>
      <c r="H170" s="8"/>
      <c r="I170" s="8"/>
      <c r="J170" s="8"/>
      <c r="K170" s="8"/>
      <c r="L170" s="8"/>
      <c r="M170" s="8"/>
      <c r="N170" s="8"/>
      <c r="O170" s="8"/>
      <c r="P170" s="8"/>
      <c r="Q170" s="8"/>
      <c r="R170" s="8"/>
      <c r="S170" s="8"/>
      <c r="T170" s="8"/>
    </row>
    <row r="171" spans="1:20" s="9" customFormat="1" ht="15" customHeight="1" x14ac:dyDescent="0.15"/>
    <row r="172" spans="1:20" s="9" customFormat="1" ht="15" customHeight="1" x14ac:dyDescent="0.15">
      <c r="A172" s="9" t="s">
        <v>119</v>
      </c>
    </row>
    <row r="173" spans="1:20" s="9" customFormat="1" ht="30" customHeight="1" x14ac:dyDescent="0.15">
      <c r="A173" s="9" t="s">
        <v>120</v>
      </c>
      <c r="C173" s="8" t="s">
        <v>121</v>
      </c>
      <c r="D173" s="8"/>
      <c r="E173" s="8"/>
      <c r="F173" s="8"/>
      <c r="G173" s="8"/>
      <c r="H173" s="8"/>
      <c r="I173" s="8"/>
      <c r="J173" s="8"/>
      <c r="K173" s="8"/>
      <c r="L173" s="8"/>
      <c r="M173" s="8"/>
      <c r="N173" s="8"/>
      <c r="O173" s="8"/>
      <c r="P173" s="8"/>
      <c r="Q173" s="8"/>
      <c r="R173" s="8"/>
      <c r="S173" s="8"/>
      <c r="T173" s="8"/>
    </row>
    <row r="174" spans="1:20" s="9" customFormat="1" ht="45" customHeight="1" x14ac:dyDescent="0.15">
      <c r="B174" s="9" t="s">
        <v>7</v>
      </c>
      <c r="C174" s="8" t="s">
        <v>122</v>
      </c>
      <c r="D174" s="8"/>
      <c r="E174" s="8"/>
      <c r="F174" s="8"/>
      <c r="G174" s="8"/>
      <c r="H174" s="8"/>
      <c r="I174" s="8"/>
      <c r="J174" s="8"/>
      <c r="K174" s="8"/>
      <c r="L174" s="8"/>
      <c r="M174" s="8"/>
      <c r="N174" s="8"/>
      <c r="O174" s="8"/>
      <c r="P174" s="8"/>
      <c r="Q174" s="8"/>
      <c r="R174" s="8"/>
      <c r="S174" s="8"/>
      <c r="T174" s="8"/>
    </row>
    <row r="175" spans="1:20" s="9" customFormat="1" ht="45" customHeight="1" x14ac:dyDescent="0.15">
      <c r="B175" s="9" t="s">
        <v>25</v>
      </c>
      <c r="C175" s="8" t="s">
        <v>123</v>
      </c>
      <c r="D175" s="8"/>
      <c r="E175" s="8"/>
      <c r="F175" s="8"/>
      <c r="G175" s="8"/>
      <c r="H175" s="8"/>
      <c r="I175" s="8"/>
      <c r="J175" s="8"/>
      <c r="K175" s="8"/>
      <c r="L175" s="8"/>
      <c r="M175" s="8"/>
      <c r="N175" s="8"/>
      <c r="O175" s="8"/>
      <c r="P175" s="8"/>
      <c r="Q175" s="8"/>
      <c r="R175" s="8"/>
      <c r="S175" s="8"/>
      <c r="T175" s="8"/>
    </row>
    <row r="176" spans="1:20" s="9" customFormat="1" ht="15" customHeight="1" x14ac:dyDescent="0.15">
      <c r="C176" s="13"/>
      <c r="D176" s="13"/>
      <c r="E176" s="13"/>
      <c r="F176" s="13"/>
      <c r="G176" s="13"/>
      <c r="H176" s="13"/>
      <c r="I176" s="13"/>
      <c r="J176" s="13"/>
      <c r="K176" s="13"/>
      <c r="L176" s="13"/>
      <c r="M176" s="13"/>
      <c r="N176" s="13"/>
      <c r="O176" s="13"/>
      <c r="P176" s="13"/>
      <c r="Q176" s="13"/>
      <c r="R176" s="13"/>
      <c r="S176" s="13"/>
      <c r="T176" s="13"/>
    </row>
    <row r="177" spans="1:21" s="9" customFormat="1" ht="15" customHeight="1" x14ac:dyDescent="0.15">
      <c r="A177" s="9" t="s">
        <v>124</v>
      </c>
      <c r="C177" s="13"/>
      <c r="D177" s="13"/>
      <c r="E177" s="13"/>
      <c r="F177" s="13"/>
      <c r="G177" s="13"/>
      <c r="H177" s="13"/>
      <c r="I177" s="13"/>
      <c r="J177" s="13"/>
      <c r="K177" s="13"/>
      <c r="L177" s="13"/>
      <c r="M177" s="13"/>
      <c r="N177" s="13"/>
      <c r="O177" s="13"/>
      <c r="P177" s="13"/>
      <c r="Q177" s="13"/>
      <c r="R177" s="13"/>
      <c r="S177" s="13"/>
      <c r="T177" s="13"/>
    </row>
    <row r="178" spans="1:21" s="9" customFormat="1" ht="30" customHeight="1" x14ac:dyDescent="0.15">
      <c r="A178" s="9" t="s">
        <v>125</v>
      </c>
      <c r="C178" s="8" t="s">
        <v>126</v>
      </c>
      <c r="D178" s="8"/>
      <c r="E178" s="8"/>
      <c r="F178" s="8"/>
      <c r="G178" s="8"/>
      <c r="H178" s="8"/>
      <c r="I178" s="8"/>
      <c r="J178" s="8"/>
      <c r="K178" s="8"/>
      <c r="L178" s="8"/>
      <c r="M178" s="8"/>
      <c r="N178" s="8"/>
      <c r="O178" s="8"/>
      <c r="P178" s="8"/>
      <c r="Q178" s="8"/>
      <c r="R178" s="8"/>
      <c r="S178" s="8"/>
      <c r="T178" s="8"/>
    </row>
    <row r="179" spans="1:21" s="9" customFormat="1" ht="15" customHeight="1" x14ac:dyDescent="0.15">
      <c r="C179" s="13"/>
      <c r="D179" s="13"/>
      <c r="E179" s="13"/>
      <c r="F179" s="13"/>
      <c r="G179" s="13"/>
      <c r="H179" s="13"/>
      <c r="I179" s="13"/>
      <c r="J179" s="13"/>
      <c r="K179" s="13"/>
      <c r="L179" s="13"/>
      <c r="M179" s="13"/>
      <c r="N179" s="13"/>
      <c r="O179" s="13"/>
      <c r="P179" s="13"/>
      <c r="Q179" s="13"/>
      <c r="R179" s="13"/>
      <c r="S179" s="13"/>
      <c r="T179" s="13"/>
    </row>
    <row r="180" spans="1:21" s="9" customFormat="1" ht="15" customHeight="1" x14ac:dyDescent="0.15">
      <c r="A180" s="9" t="s">
        <v>127</v>
      </c>
    </row>
    <row r="181" spans="1:21" s="9" customFormat="1" ht="75" customHeight="1" x14ac:dyDescent="0.15">
      <c r="A181" s="9" t="s">
        <v>128</v>
      </c>
      <c r="C181" s="8" t="s">
        <v>129</v>
      </c>
      <c r="D181" s="8"/>
      <c r="E181" s="8"/>
      <c r="F181" s="8"/>
      <c r="G181" s="8"/>
      <c r="H181" s="8"/>
      <c r="I181" s="8"/>
      <c r="J181" s="8"/>
      <c r="K181" s="8"/>
      <c r="L181" s="8"/>
      <c r="M181" s="8"/>
      <c r="N181" s="8"/>
      <c r="O181" s="8"/>
      <c r="P181" s="8"/>
      <c r="Q181" s="8"/>
      <c r="R181" s="8"/>
      <c r="S181" s="8"/>
      <c r="T181" s="8"/>
      <c r="U181" s="38"/>
    </row>
    <row r="182" spans="1:21" s="9" customFormat="1" ht="30" customHeight="1" x14ac:dyDescent="0.15">
      <c r="B182" s="9" t="s">
        <v>7</v>
      </c>
      <c r="C182" s="8" t="s">
        <v>130</v>
      </c>
      <c r="D182" s="8"/>
      <c r="E182" s="8"/>
      <c r="F182" s="8"/>
      <c r="G182" s="8"/>
      <c r="H182" s="8"/>
      <c r="I182" s="8"/>
      <c r="J182" s="8"/>
      <c r="K182" s="8"/>
      <c r="L182" s="8"/>
      <c r="M182" s="8"/>
      <c r="N182" s="8"/>
      <c r="O182" s="8"/>
      <c r="P182" s="8"/>
      <c r="Q182" s="8"/>
      <c r="R182" s="8"/>
      <c r="S182" s="8"/>
      <c r="T182" s="8"/>
    </row>
    <row r="183" spans="1:21" s="9" customFormat="1" ht="15" customHeight="1" x14ac:dyDescent="0.15">
      <c r="C183" s="13"/>
      <c r="D183" s="13"/>
      <c r="E183" s="13"/>
      <c r="F183" s="13"/>
      <c r="G183" s="13"/>
      <c r="H183" s="13"/>
      <c r="I183" s="13"/>
      <c r="J183" s="13"/>
      <c r="K183" s="13"/>
      <c r="L183" s="13"/>
      <c r="M183" s="13"/>
      <c r="N183" s="13"/>
      <c r="O183" s="13"/>
      <c r="P183" s="13"/>
      <c r="Q183" s="13"/>
      <c r="R183" s="13"/>
      <c r="S183" s="13"/>
      <c r="T183" s="13"/>
    </row>
    <row r="184" spans="1:21" s="9" customFormat="1" ht="15" customHeight="1" x14ac:dyDescent="0.15">
      <c r="A184" s="9" t="s">
        <v>131</v>
      </c>
    </row>
    <row r="185" spans="1:21" s="9" customFormat="1" ht="30" customHeight="1" x14ac:dyDescent="0.15">
      <c r="A185" s="9" t="s">
        <v>132</v>
      </c>
      <c r="C185" s="8" t="s">
        <v>133</v>
      </c>
      <c r="D185" s="8"/>
      <c r="E185" s="8"/>
      <c r="F185" s="8"/>
      <c r="G185" s="8"/>
      <c r="H185" s="8"/>
      <c r="I185" s="8"/>
      <c r="J185" s="8"/>
      <c r="K185" s="8"/>
      <c r="L185" s="8"/>
      <c r="M185" s="8"/>
      <c r="N185" s="8"/>
      <c r="O185" s="8"/>
      <c r="P185" s="8"/>
      <c r="Q185" s="8"/>
      <c r="R185" s="8"/>
      <c r="S185" s="8"/>
      <c r="T185" s="8"/>
    </row>
    <row r="186" spans="1:21" s="9" customFormat="1" ht="15" customHeight="1" x14ac:dyDescent="0.15">
      <c r="B186" s="16" t="s">
        <v>29</v>
      </c>
      <c r="C186" s="16"/>
      <c r="D186" s="9" t="s">
        <v>134</v>
      </c>
    </row>
    <row r="187" spans="1:21" s="9" customFormat="1" ht="30" customHeight="1" x14ac:dyDescent="0.15">
      <c r="B187" s="16" t="s">
        <v>31</v>
      </c>
      <c r="C187" s="16"/>
      <c r="D187" s="8" t="s">
        <v>135</v>
      </c>
      <c r="E187" s="8"/>
      <c r="F187" s="8"/>
      <c r="G187" s="8"/>
      <c r="H187" s="8"/>
      <c r="I187" s="8"/>
      <c r="J187" s="8"/>
      <c r="K187" s="8"/>
      <c r="L187" s="8"/>
      <c r="M187" s="8"/>
      <c r="N187" s="8"/>
      <c r="O187" s="8"/>
      <c r="P187" s="8"/>
      <c r="Q187" s="8"/>
      <c r="R187" s="8"/>
      <c r="S187" s="8"/>
      <c r="T187" s="8"/>
    </row>
    <row r="188" spans="1:21" s="9" customFormat="1" ht="15" customHeight="1" x14ac:dyDescent="0.15">
      <c r="B188" s="16" t="s">
        <v>100</v>
      </c>
      <c r="C188" s="16"/>
      <c r="D188" s="9" t="s">
        <v>136</v>
      </c>
    </row>
    <row r="189" spans="1:21" s="9" customFormat="1" ht="15" customHeight="1" x14ac:dyDescent="0.15">
      <c r="B189" s="16" t="s">
        <v>102</v>
      </c>
      <c r="C189" s="16"/>
      <c r="D189" s="9" t="s">
        <v>137</v>
      </c>
    </row>
    <row r="190" spans="1:21" s="9" customFormat="1" ht="15" customHeight="1" x14ac:dyDescent="0.15">
      <c r="B190" s="16" t="s">
        <v>64</v>
      </c>
      <c r="C190" s="16"/>
      <c r="D190" s="9" t="s">
        <v>138</v>
      </c>
    </row>
    <row r="191" spans="1:21" s="9" customFormat="1" ht="15" customHeight="1" x14ac:dyDescent="0.15">
      <c r="B191" s="36"/>
      <c r="C191" s="36"/>
      <c r="D191" s="9" t="s">
        <v>139</v>
      </c>
    </row>
    <row r="192" spans="1:21" s="9" customFormat="1" ht="15" customHeight="1" x14ac:dyDescent="0.15">
      <c r="B192" s="16" t="s">
        <v>140</v>
      </c>
      <c r="C192" s="16"/>
      <c r="D192" s="9" t="s">
        <v>141</v>
      </c>
    </row>
    <row r="193" spans="1:20" s="9" customFormat="1" ht="15" customHeight="1" x14ac:dyDescent="0.15">
      <c r="B193" s="39" t="s">
        <v>142</v>
      </c>
      <c r="C193" s="39"/>
      <c r="D193" s="9" t="s">
        <v>143</v>
      </c>
    </row>
    <row r="194" spans="1:20" s="9" customFormat="1" ht="15" customHeight="1" x14ac:dyDescent="0.15">
      <c r="B194" s="36"/>
      <c r="C194" s="36"/>
    </row>
    <row r="195" spans="1:20" s="9" customFormat="1" ht="15" customHeight="1" x14ac:dyDescent="0.15">
      <c r="A195" s="9" t="s">
        <v>144</v>
      </c>
    </row>
    <row r="196" spans="1:20" s="9" customFormat="1" ht="45" customHeight="1" x14ac:dyDescent="0.15">
      <c r="A196" s="9" t="s">
        <v>145</v>
      </c>
      <c r="C196" s="8" t="s">
        <v>146</v>
      </c>
      <c r="D196" s="8"/>
      <c r="E196" s="8"/>
      <c r="F196" s="8"/>
      <c r="G196" s="8"/>
      <c r="H196" s="8"/>
      <c r="I196" s="8"/>
      <c r="J196" s="8"/>
      <c r="K196" s="8"/>
      <c r="L196" s="8"/>
      <c r="M196" s="8"/>
      <c r="N196" s="8"/>
      <c r="O196" s="8"/>
      <c r="P196" s="8"/>
      <c r="Q196" s="8"/>
      <c r="R196" s="8"/>
      <c r="S196" s="8"/>
      <c r="T196" s="8"/>
    </row>
    <row r="197" spans="1:20" s="9" customFormat="1" ht="45" customHeight="1" x14ac:dyDescent="0.15">
      <c r="B197" s="9" t="s">
        <v>7</v>
      </c>
      <c r="C197" s="8" t="s">
        <v>147</v>
      </c>
      <c r="D197" s="8"/>
      <c r="E197" s="8"/>
      <c r="F197" s="8"/>
      <c r="G197" s="8"/>
      <c r="H197" s="8"/>
      <c r="I197" s="8"/>
      <c r="J197" s="8"/>
      <c r="K197" s="8"/>
      <c r="L197" s="8"/>
      <c r="M197" s="8"/>
      <c r="N197" s="8"/>
      <c r="O197" s="8"/>
      <c r="P197" s="8"/>
      <c r="Q197" s="8"/>
      <c r="R197" s="8"/>
      <c r="S197" s="8"/>
      <c r="T197" s="8"/>
    </row>
    <row r="198" spans="1:20" s="9" customFormat="1" ht="30" customHeight="1" x14ac:dyDescent="0.15">
      <c r="B198" s="9" t="s">
        <v>25</v>
      </c>
      <c r="C198" s="8" t="s">
        <v>148</v>
      </c>
      <c r="D198" s="8"/>
      <c r="E198" s="8"/>
      <c r="F198" s="8"/>
      <c r="G198" s="8"/>
      <c r="H198" s="8"/>
      <c r="I198" s="8"/>
      <c r="J198" s="8"/>
      <c r="K198" s="8"/>
      <c r="L198" s="8"/>
      <c r="M198" s="8"/>
      <c r="N198" s="8"/>
      <c r="O198" s="8"/>
      <c r="P198" s="8"/>
      <c r="Q198" s="8"/>
      <c r="R198" s="8"/>
      <c r="S198" s="8"/>
      <c r="T198" s="8"/>
    </row>
    <row r="199" spans="1:20" s="9" customFormat="1" ht="45" customHeight="1" x14ac:dyDescent="0.15">
      <c r="B199" s="9" t="s">
        <v>27</v>
      </c>
      <c r="C199" s="8" t="s">
        <v>149</v>
      </c>
      <c r="D199" s="8"/>
      <c r="E199" s="8"/>
      <c r="F199" s="8"/>
      <c r="G199" s="8"/>
      <c r="H199" s="8"/>
      <c r="I199" s="8"/>
      <c r="J199" s="8"/>
      <c r="K199" s="8"/>
      <c r="L199" s="8"/>
      <c r="M199" s="8"/>
      <c r="N199" s="8"/>
      <c r="O199" s="8"/>
      <c r="P199" s="8"/>
      <c r="Q199" s="8"/>
      <c r="R199" s="8"/>
      <c r="S199" s="8"/>
      <c r="T199" s="8"/>
    </row>
    <row r="200" spans="1:20" s="9" customFormat="1" ht="15" customHeight="1" x14ac:dyDescent="0.15">
      <c r="B200" s="37" t="s">
        <v>33</v>
      </c>
      <c r="C200" s="8" t="s">
        <v>150</v>
      </c>
      <c r="D200" s="8"/>
      <c r="E200" s="8"/>
      <c r="F200" s="8"/>
      <c r="G200" s="8"/>
      <c r="H200" s="8"/>
      <c r="I200" s="8"/>
      <c r="J200" s="8"/>
      <c r="K200" s="8"/>
      <c r="L200" s="8"/>
      <c r="M200" s="8"/>
      <c r="N200" s="8"/>
      <c r="O200" s="8"/>
      <c r="P200" s="8"/>
      <c r="Q200" s="8"/>
      <c r="R200" s="8"/>
      <c r="S200" s="8"/>
      <c r="T200" s="8"/>
    </row>
    <row r="201" spans="1:20" s="9" customFormat="1" ht="15" customHeight="1" x14ac:dyDescent="0.15"/>
    <row r="202" spans="1:20" s="9" customFormat="1" ht="15" customHeight="1" x14ac:dyDescent="0.15">
      <c r="A202" s="9" t="s">
        <v>151</v>
      </c>
    </row>
    <row r="203" spans="1:20" s="9" customFormat="1" ht="30" customHeight="1" x14ac:dyDescent="0.15">
      <c r="A203" s="9" t="s">
        <v>152</v>
      </c>
      <c r="C203" s="8" t="s">
        <v>153</v>
      </c>
      <c r="D203" s="8"/>
      <c r="E203" s="8"/>
      <c r="F203" s="8"/>
      <c r="G203" s="8"/>
      <c r="H203" s="8"/>
      <c r="I203" s="8"/>
      <c r="J203" s="8"/>
      <c r="K203" s="8"/>
      <c r="L203" s="8"/>
      <c r="M203" s="8"/>
      <c r="N203" s="8"/>
      <c r="O203" s="8"/>
      <c r="P203" s="8"/>
      <c r="Q203" s="8"/>
      <c r="R203" s="8"/>
      <c r="S203" s="8"/>
      <c r="T203" s="8"/>
    </row>
    <row r="204" spans="1:20" s="9" customFormat="1" ht="30" customHeight="1" x14ac:dyDescent="0.15">
      <c r="B204" s="9" t="s">
        <v>7</v>
      </c>
      <c r="C204" s="8" t="s">
        <v>154</v>
      </c>
      <c r="D204" s="8"/>
      <c r="E204" s="8"/>
      <c r="F204" s="8"/>
      <c r="G204" s="8"/>
      <c r="H204" s="8"/>
      <c r="I204" s="8"/>
      <c r="J204" s="8"/>
      <c r="K204" s="8"/>
      <c r="L204" s="8"/>
      <c r="M204" s="8"/>
      <c r="N204" s="8"/>
      <c r="O204" s="8"/>
      <c r="P204" s="8"/>
      <c r="Q204" s="8"/>
      <c r="R204" s="8"/>
      <c r="S204" s="8"/>
      <c r="T204" s="8"/>
    </row>
    <row r="205" spans="1:20" s="9" customFormat="1" ht="15" customHeight="1" x14ac:dyDescent="0.15"/>
    <row r="206" spans="1:20" s="9" customFormat="1" ht="15" customHeight="1" x14ac:dyDescent="0.15">
      <c r="A206" s="9" t="s">
        <v>155</v>
      </c>
    </row>
    <row r="207" spans="1:20" s="9" customFormat="1" ht="30" customHeight="1" x14ac:dyDescent="0.15">
      <c r="A207" s="9" t="s">
        <v>156</v>
      </c>
      <c r="C207" s="8" t="s">
        <v>157</v>
      </c>
      <c r="D207" s="8"/>
      <c r="E207" s="8"/>
      <c r="F207" s="8"/>
      <c r="G207" s="8"/>
      <c r="H207" s="8"/>
      <c r="I207" s="8"/>
      <c r="J207" s="8"/>
      <c r="K207" s="8"/>
      <c r="L207" s="8"/>
      <c r="M207" s="8"/>
      <c r="N207" s="8"/>
      <c r="O207" s="8"/>
      <c r="P207" s="8"/>
      <c r="Q207" s="8"/>
      <c r="R207" s="8"/>
      <c r="S207" s="8"/>
      <c r="T207" s="8"/>
    </row>
    <row r="208" spans="1:20" s="9" customFormat="1" ht="15" customHeight="1" x14ac:dyDescent="0.15"/>
    <row r="209" spans="1:21" s="9" customFormat="1" ht="15" customHeight="1" x14ac:dyDescent="0.15">
      <c r="A209" s="9" t="s">
        <v>158</v>
      </c>
    </row>
    <row r="210" spans="1:21" s="9" customFormat="1" ht="30" customHeight="1" x14ac:dyDescent="0.15">
      <c r="A210" s="9" t="s">
        <v>159</v>
      </c>
      <c r="C210" s="8" t="s">
        <v>160</v>
      </c>
      <c r="D210" s="8"/>
      <c r="E210" s="8"/>
      <c r="F210" s="8"/>
      <c r="G210" s="8"/>
      <c r="H210" s="8"/>
      <c r="I210" s="8"/>
      <c r="J210" s="8"/>
      <c r="K210" s="8"/>
      <c r="L210" s="8"/>
      <c r="M210" s="8"/>
      <c r="N210" s="8"/>
      <c r="O210" s="8"/>
      <c r="P210" s="8"/>
      <c r="Q210" s="8"/>
      <c r="R210" s="8"/>
      <c r="S210" s="8"/>
      <c r="T210" s="8"/>
    </row>
    <row r="211" spans="1:21" s="9" customFormat="1" ht="15" customHeight="1" x14ac:dyDescent="0.15"/>
    <row r="212" spans="1:21" s="14" customFormat="1" ht="15" customHeight="1" x14ac:dyDescent="0.15">
      <c r="A212" s="9" t="s">
        <v>161</v>
      </c>
      <c r="B212" s="9"/>
      <c r="C212" s="9"/>
      <c r="D212" s="9"/>
      <c r="E212" s="9"/>
      <c r="F212" s="9"/>
      <c r="G212" s="9"/>
      <c r="H212" s="9"/>
      <c r="I212" s="9"/>
      <c r="J212" s="9"/>
      <c r="K212" s="9"/>
      <c r="L212" s="9"/>
      <c r="M212" s="9"/>
      <c r="N212" s="9"/>
      <c r="O212" s="9"/>
      <c r="P212" s="9"/>
      <c r="Q212" s="9"/>
      <c r="R212" s="9"/>
      <c r="S212" s="9"/>
      <c r="T212" s="9"/>
    </row>
    <row r="213" spans="1:21" s="14" customFormat="1" ht="50.1" customHeight="1" x14ac:dyDescent="0.15">
      <c r="A213" s="9" t="s">
        <v>162</v>
      </c>
      <c r="B213" s="9"/>
      <c r="C213" s="8" t="s">
        <v>163</v>
      </c>
      <c r="D213" s="8"/>
      <c r="E213" s="8"/>
      <c r="F213" s="8"/>
      <c r="G213" s="8"/>
      <c r="H213" s="8"/>
      <c r="I213" s="8"/>
      <c r="J213" s="8"/>
      <c r="K213" s="8"/>
      <c r="L213" s="8"/>
      <c r="M213" s="8"/>
      <c r="N213" s="8"/>
      <c r="O213" s="8"/>
      <c r="P213" s="8"/>
      <c r="Q213" s="8"/>
      <c r="R213" s="8"/>
      <c r="S213" s="8"/>
      <c r="T213" s="8"/>
    </row>
    <row r="214" spans="1:21" s="14" customFormat="1" ht="60" customHeight="1" x14ac:dyDescent="0.15">
      <c r="A214" s="9"/>
      <c r="B214" s="9" t="s">
        <v>7</v>
      </c>
      <c r="C214" s="8" t="s">
        <v>164</v>
      </c>
      <c r="D214" s="8"/>
      <c r="E214" s="8"/>
      <c r="F214" s="8"/>
      <c r="G214" s="8"/>
      <c r="H214" s="8"/>
      <c r="I214" s="8"/>
      <c r="J214" s="8"/>
      <c r="K214" s="8"/>
      <c r="L214" s="8"/>
      <c r="M214" s="8"/>
      <c r="N214" s="8"/>
      <c r="O214" s="8"/>
      <c r="P214" s="8"/>
      <c r="Q214" s="8"/>
      <c r="R214" s="8"/>
      <c r="S214" s="8"/>
      <c r="T214" s="8"/>
    </row>
    <row r="215" spans="1:21" s="14" customFormat="1" ht="40.35" customHeight="1" x14ac:dyDescent="0.15">
      <c r="A215" s="9"/>
      <c r="B215" s="9" t="s">
        <v>71</v>
      </c>
      <c r="C215" s="8" t="s">
        <v>165</v>
      </c>
      <c r="D215" s="8"/>
      <c r="E215" s="8"/>
      <c r="F215" s="8"/>
      <c r="G215" s="8"/>
      <c r="H215" s="8"/>
      <c r="I215" s="8"/>
      <c r="J215" s="8"/>
      <c r="K215" s="8"/>
      <c r="L215" s="8"/>
      <c r="M215" s="8"/>
      <c r="N215" s="8"/>
      <c r="O215" s="8"/>
      <c r="P215" s="8"/>
      <c r="Q215" s="8"/>
      <c r="R215" s="8"/>
      <c r="S215" s="8"/>
      <c r="T215" s="8"/>
    </row>
    <row r="216" spans="1:21" s="9" customFormat="1" ht="15" customHeight="1" x14ac:dyDescent="0.15">
      <c r="C216" s="13"/>
      <c r="D216" s="13"/>
      <c r="E216" s="13"/>
      <c r="F216" s="13"/>
      <c r="G216" s="13"/>
      <c r="H216" s="13"/>
      <c r="I216" s="13"/>
      <c r="J216" s="13"/>
      <c r="K216" s="13"/>
      <c r="L216" s="13"/>
      <c r="M216" s="13"/>
      <c r="N216" s="13"/>
      <c r="O216" s="13"/>
      <c r="P216" s="13"/>
      <c r="Q216" s="13"/>
      <c r="R216" s="13"/>
      <c r="S216" s="13"/>
      <c r="T216" s="13"/>
    </row>
    <row r="217" spans="1:21" s="9" customFormat="1" ht="15" customHeight="1" x14ac:dyDescent="0.15">
      <c r="T217" s="40" t="s">
        <v>166</v>
      </c>
    </row>
    <row r="218" spans="1:21" s="9" customFormat="1" ht="15" customHeight="1" x14ac:dyDescent="0.15"/>
    <row r="219" spans="1:21" s="9" customFormat="1" ht="15" hidden="1" customHeight="1" x14ac:dyDescent="0.15">
      <c r="B219" s="8" t="s">
        <v>167</v>
      </c>
      <c r="C219" s="8"/>
      <c r="D219" s="8"/>
      <c r="E219" s="8"/>
      <c r="F219" s="8"/>
      <c r="G219" s="8"/>
      <c r="H219" s="8"/>
      <c r="I219" s="8"/>
      <c r="J219" s="8"/>
      <c r="K219" s="8"/>
      <c r="L219" s="8"/>
      <c r="M219" s="8"/>
      <c r="N219" s="8"/>
      <c r="O219" s="8"/>
      <c r="P219" s="8"/>
      <c r="Q219" s="8"/>
      <c r="R219" s="8"/>
      <c r="S219" s="8"/>
      <c r="T219" s="8"/>
    </row>
    <row r="220" spans="1:21" s="9" customFormat="1" ht="15" hidden="1" customHeight="1" x14ac:dyDescent="0.15"/>
    <row r="221" spans="1:21" s="9" customFormat="1" ht="15" hidden="1" customHeight="1" x14ac:dyDescent="0.15"/>
    <row r="222" spans="1:21" s="9" customFormat="1" ht="15" hidden="1" customHeight="1" x14ac:dyDescent="0.15">
      <c r="D222" s="9" t="s">
        <v>168</v>
      </c>
      <c r="U222" s="14"/>
    </row>
    <row r="223" spans="1:21" s="9" customFormat="1" ht="15" hidden="1" customHeight="1" x14ac:dyDescent="0.15"/>
    <row r="224" spans="1:21" s="9" customFormat="1" ht="15" hidden="1" customHeight="1" x14ac:dyDescent="0.15">
      <c r="B224" s="9" t="s">
        <v>169</v>
      </c>
      <c r="H224" s="9" t="s">
        <v>170</v>
      </c>
      <c r="K224" s="41" t="str">
        <f>DBCS(IF([1]【マスター】!B157="","",[1]【マスター】!B157))</f>
        <v/>
      </c>
      <c r="L224" s="41"/>
      <c r="M224" s="41"/>
      <c r="N224" s="41"/>
      <c r="O224" s="41"/>
      <c r="P224" s="41"/>
      <c r="Q224" s="41"/>
      <c r="R224" s="41"/>
      <c r="S224" s="41"/>
      <c r="T224" s="41"/>
    </row>
    <row r="225" spans="2:20" s="9" customFormat="1" ht="15" hidden="1" customHeight="1" x14ac:dyDescent="0.15">
      <c r="K225" s="41" t="str">
        <f>DBCS(IF([1]【マスター】!B158="","",[1]【マスター】!B158))</f>
        <v/>
      </c>
      <c r="L225" s="41"/>
      <c r="M225" s="41"/>
      <c r="N225" s="41"/>
      <c r="O225" s="41"/>
      <c r="P225" s="41"/>
      <c r="Q225" s="41"/>
      <c r="R225" s="41"/>
      <c r="S225" s="41"/>
      <c r="T225" s="41"/>
    </row>
    <row r="226" spans="2:20" s="9" customFormat="1" ht="15" hidden="1" customHeight="1" x14ac:dyDescent="0.15">
      <c r="K226" s="42"/>
      <c r="L226" s="42"/>
      <c r="M226" s="42"/>
      <c r="N226" s="42"/>
      <c r="O226" s="42"/>
      <c r="P226" s="42"/>
      <c r="Q226" s="42"/>
      <c r="R226" s="42"/>
      <c r="S226" s="42"/>
      <c r="T226" s="42"/>
    </row>
    <row r="227" spans="2:20" s="9" customFormat="1" ht="15" hidden="1" customHeight="1" x14ac:dyDescent="0.15">
      <c r="H227" s="9" t="s">
        <v>171</v>
      </c>
      <c r="K227" s="43"/>
      <c r="L227" s="43"/>
      <c r="M227" s="43"/>
      <c r="N227" s="43"/>
      <c r="O227" s="43"/>
      <c r="P227" s="43"/>
      <c r="Q227" s="43"/>
      <c r="R227" s="43"/>
      <c r="S227" s="43"/>
      <c r="T227" s="44" t="s">
        <v>172</v>
      </c>
    </row>
    <row r="228" spans="2:20" s="9" customFormat="1" ht="15" hidden="1" customHeight="1" x14ac:dyDescent="0.15"/>
    <row r="229" spans="2:20" s="9" customFormat="1" ht="15" hidden="1" customHeight="1" x14ac:dyDescent="0.15">
      <c r="B229" s="9" t="s">
        <v>173</v>
      </c>
      <c r="H229" s="9" t="s">
        <v>170</v>
      </c>
      <c r="K229" s="41" t="str">
        <f>DBCS(IF([1]【マスター】!B159="","",[1]【マスター】!B159))</f>
        <v/>
      </c>
      <c r="L229" s="41"/>
      <c r="M229" s="41"/>
      <c r="N229" s="41"/>
      <c r="O229" s="41"/>
      <c r="P229" s="41"/>
      <c r="Q229" s="41"/>
      <c r="R229" s="41"/>
      <c r="S229" s="41"/>
      <c r="T229" s="41"/>
    </row>
    <row r="230" spans="2:20" s="9" customFormat="1" ht="15" hidden="1" customHeight="1" x14ac:dyDescent="0.15">
      <c r="B230" s="9" t="s">
        <v>174</v>
      </c>
      <c r="K230" s="41" t="str">
        <f>DBCS(IF([1]【マスター】!B160="","",[1]【マスター】!B160))</f>
        <v/>
      </c>
      <c r="L230" s="41"/>
      <c r="M230" s="41"/>
      <c r="N230" s="41"/>
      <c r="O230" s="41"/>
      <c r="P230" s="41"/>
      <c r="Q230" s="41"/>
      <c r="R230" s="41"/>
      <c r="S230" s="41"/>
      <c r="T230" s="41"/>
    </row>
    <row r="231" spans="2:20" s="9" customFormat="1" ht="15" hidden="1" customHeight="1" x14ac:dyDescent="0.15">
      <c r="K231" s="42"/>
      <c r="L231" s="42"/>
      <c r="M231" s="42"/>
      <c r="N231" s="42"/>
      <c r="O231" s="42"/>
      <c r="P231" s="42"/>
      <c r="Q231" s="42"/>
      <c r="R231" s="42"/>
      <c r="S231" s="42"/>
      <c r="T231" s="42"/>
    </row>
    <row r="232" spans="2:20" s="9" customFormat="1" ht="15" hidden="1" customHeight="1" x14ac:dyDescent="0.15">
      <c r="H232" s="9" t="s">
        <v>171</v>
      </c>
      <c r="K232" s="43"/>
      <c r="L232" s="43"/>
      <c r="M232" s="43"/>
      <c r="N232" s="43"/>
      <c r="O232" s="43"/>
      <c r="P232" s="43"/>
      <c r="Q232" s="43"/>
      <c r="R232" s="43"/>
      <c r="S232" s="43"/>
      <c r="T232" s="45" t="s">
        <v>172</v>
      </c>
    </row>
    <row r="233" spans="2:20" s="9" customFormat="1" ht="15" hidden="1" customHeight="1" x14ac:dyDescent="0.15">
      <c r="N233" s="46" t="s">
        <v>175</v>
      </c>
      <c r="O233" s="47"/>
      <c r="P233" s="47"/>
      <c r="Q233" s="47"/>
      <c r="R233" s="47"/>
      <c r="S233" s="47"/>
      <c r="T233" s="48" t="s">
        <v>176</v>
      </c>
    </row>
    <row r="234" spans="2:20" s="9" customFormat="1" ht="15" hidden="1" customHeight="1" x14ac:dyDescent="0.15"/>
    <row r="235" spans="2:20" s="14" customFormat="1" ht="15" hidden="1" customHeight="1" x14ac:dyDescent="0.15">
      <c r="B235" s="9" t="s">
        <v>177</v>
      </c>
      <c r="C235" s="9"/>
      <c r="D235" s="9"/>
      <c r="E235" s="9"/>
      <c r="F235" s="9"/>
      <c r="G235" s="9"/>
      <c r="H235" s="9" t="s">
        <v>170</v>
      </c>
      <c r="I235" s="9"/>
      <c r="J235" s="9"/>
      <c r="K235" s="41" t="str">
        <f>DBCS(IF([1]【マスター】!B161="","",[1]【マスター】!B161))</f>
        <v/>
      </c>
      <c r="L235" s="41"/>
      <c r="M235" s="41"/>
      <c r="N235" s="41"/>
      <c r="O235" s="41"/>
      <c r="P235" s="41"/>
      <c r="Q235" s="41"/>
      <c r="R235" s="41"/>
      <c r="S235" s="41"/>
      <c r="T235" s="41"/>
    </row>
    <row r="236" spans="2:20" s="14" customFormat="1" ht="15" hidden="1" customHeight="1" x14ac:dyDescent="0.15">
      <c r="B236" s="9"/>
      <c r="C236" s="9"/>
      <c r="D236" s="9"/>
      <c r="E236" s="9"/>
      <c r="F236" s="9"/>
      <c r="G236" s="9"/>
      <c r="H236" s="9"/>
      <c r="I236" s="9"/>
      <c r="J236" s="9"/>
      <c r="K236" s="41" t="str">
        <f>DBCS(IF([1]【マスター】!B162="","",[1]【マスター】!B162))</f>
        <v/>
      </c>
      <c r="L236" s="41"/>
      <c r="M236" s="41"/>
      <c r="N236" s="41"/>
      <c r="O236" s="41"/>
      <c r="P236" s="41"/>
      <c r="Q236" s="41"/>
      <c r="R236" s="41"/>
      <c r="S236" s="41"/>
      <c r="T236" s="41"/>
    </row>
    <row r="237" spans="2:20" s="14" customFormat="1" ht="15" hidden="1" customHeight="1" x14ac:dyDescent="0.15">
      <c r="B237" s="9"/>
      <c r="C237" s="9"/>
      <c r="D237" s="9"/>
      <c r="E237" s="9"/>
      <c r="F237" s="9"/>
      <c r="G237" s="9"/>
      <c r="H237" s="9"/>
      <c r="I237" s="9"/>
      <c r="J237" s="9"/>
      <c r="K237" s="42"/>
      <c r="L237" s="42"/>
      <c r="M237" s="42"/>
      <c r="N237" s="42"/>
      <c r="O237" s="42"/>
      <c r="P237" s="42"/>
      <c r="Q237" s="42"/>
      <c r="R237" s="42"/>
      <c r="S237" s="42"/>
      <c r="T237" s="42"/>
    </row>
    <row r="238" spans="2:20" s="14" customFormat="1" ht="15" hidden="1" customHeight="1" x14ac:dyDescent="0.15">
      <c r="B238" s="9"/>
      <c r="C238" s="9"/>
      <c r="D238" s="9"/>
      <c r="E238" s="9"/>
      <c r="F238" s="9"/>
      <c r="G238" s="9"/>
      <c r="H238" s="9" t="s">
        <v>171</v>
      </c>
      <c r="I238" s="9"/>
      <c r="J238" s="9"/>
      <c r="K238" s="43"/>
      <c r="L238" s="43"/>
      <c r="M238" s="43"/>
      <c r="N238" s="43"/>
      <c r="O238" s="43"/>
      <c r="P238" s="43"/>
      <c r="Q238" s="43"/>
      <c r="R238" s="43"/>
      <c r="S238" s="43"/>
      <c r="T238" s="44" t="s">
        <v>172</v>
      </c>
    </row>
    <row r="239" spans="2:20" s="14" customFormat="1" ht="15" hidden="1" customHeight="1" x14ac:dyDescent="0.15">
      <c r="B239" s="9"/>
      <c r="C239" s="9"/>
      <c r="D239" s="9"/>
      <c r="E239" s="9"/>
      <c r="F239" s="9"/>
      <c r="G239" s="9"/>
      <c r="H239" s="9"/>
      <c r="I239" s="9"/>
      <c r="J239" s="9"/>
      <c r="K239" s="9"/>
      <c r="L239" s="9"/>
      <c r="M239" s="9"/>
      <c r="N239" s="46" t="s">
        <v>175</v>
      </c>
      <c r="O239" s="47"/>
      <c r="P239" s="47"/>
      <c r="Q239" s="47"/>
      <c r="R239" s="47"/>
      <c r="S239" s="47"/>
      <c r="T239" s="48" t="s">
        <v>176</v>
      </c>
    </row>
    <row r="240" spans="2:20" s="9" customFormat="1" ht="15" hidden="1" customHeight="1" x14ac:dyDescent="0.15">
      <c r="N240" s="46"/>
      <c r="O240" s="47"/>
      <c r="P240" s="47"/>
      <c r="Q240" s="47"/>
      <c r="R240" s="47"/>
      <c r="S240" s="47"/>
      <c r="T240" s="48"/>
    </row>
    <row r="241" spans="2:20" s="9" customFormat="1" ht="15" hidden="1" customHeight="1" x14ac:dyDescent="0.15">
      <c r="N241" s="46"/>
      <c r="O241" s="47"/>
      <c r="P241" s="47"/>
      <c r="Q241" s="47"/>
      <c r="R241" s="47"/>
      <c r="S241" s="47"/>
      <c r="T241" s="48"/>
    </row>
    <row r="242" spans="2:20" s="9" customFormat="1" ht="15" hidden="1" customHeight="1" x14ac:dyDescent="0.15">
      <c r="B242" s="9" t="s">
        <v>178</v>
      </c>
      <c r="H242" s="9" t="s">
        <v>170</v>
      </c>
      <c r="K242" s="41" t="str">
        <f>DBCS([1]【マスター】!F23&amp;[1]【マスター】!C24)</f>
        <v>愛知県豊川市大堀町２９３番地</v>
      </c>
      <c r="L242" s="41"/>
      <c r="M242" s="41"/>
      <c r="N242" s="41"/>
      <c r="O242" s="41"/>
      <c r="P242" s="41"/>
      <c r="Q242" s="41"/>
      <c r="R242" s="41"/>
      <c r="S242" s="41"/>
      <c r="T242" s="41"/>
    </row>
    <row r="243" spans="2:20" s="9" customFormat="1" ht="15" hidden="1" customHeight="1" x14ac:dyDescent="0.15">
      <c r="H243" s="9" t="s">
        <v>179</v>
      </c>
      <c r="K243" s="41" t="str">
        <f>IF([1]【マスター】!C22="","",[1]【マスター】!C22)</f>
        <v>株式会社ケアサポート</v>
      </c>
      <c r="L243" s="41"/>
      <c r="M243" s="41"/>
      <c r="N243" s="41"/>
      <c r="O243" s="41"/>
      <c r="P243" s="41"/>
      <c r="Q243" s="41"/>
      <c r="R243" s="41"/>
      <c r="S243" s="41"/>
      <c r="T243" s="41"/>
    </row>
    <row r="244" spans="2:20" s="9" customFormat="1" ht="15" hidden="1" customHeight="1" x14ac:dyDescent="0.15">
      <c r="H244" s="9" t="s">
        <v>180</v>
      </c>
      <c r="K244" s="41" t="str">
        <f>[1]【マスター】!C26&amp;"　"&amp;[1]【マスター】!I26</f>
        <v>代表取締役　本多 康夫</v>
      </c>
      <c r="L244" s="41"/>
      <c r="M244" s="41"/>
      <c r="N244" s="41"/>
      <c r="O244" s="41"/>
      <c r="P244" s="41"/>
      <c r="Q244" s="41"/>
      <c r="R244" s="41"/>
      <c r="S244" s="41"/>
      <c r="T244" s="49" t="s">
        <v>172</v>
      </c>
    </row>
    <row r="245" spans="2:20" s="9" customFormat="1" ht="15" hidden="1" customHeight="1" x14ac:dyDescent="0.15">
      <c r="L245" s="42"/>
      <c r="M245" s="42"/>
      <c r="N245" s="42"/>
      <c r="O245" s="42"/>
      <c r="P245" s="42"/>
      <c r="Q245" s="42"/>
      <c r="R245" s="42"/>
      <c r="S245" s="42"/>
      <c r="T245" s="49"/>
    </row>
    <row r="246" spans="2:20" s="9" customFormat="1" ht="15" hidden="1" customHeight="1" x14ac:dyDescent="0.15">
      <c r="L246" s="42"/>
      <c r="M246" s="42"/>
      <c r="N246" s="42"/>
      <c r="O246" s="42"/>
      <c r="P246" s="42"/>
      <c r="Q246" s="42"/>
      <c r="R246" s="42"/>
      <c r="S246" s="42"/>
      <c r="T246" s="49"/>
    </row>
    <row r="247" spans="2:20" s="9" customFormat="1" ht="15" hidden="1" customHeight="1" x14ac:dyDescent="0.15">
      <c r="L247" s="42"/>
      <c r="M247" s="42"/>
      <c r="N247" s="42"/>
      <c r="O247" s="42"/>
      <c r="P247" s="42"/>
      <c r="Q247" s="42"/>
      <c r="R247" s="42"/>
      <c r="S247" s="42"/>
      <c r="T247" s="49"/>
    </row>
    <row r="248" spans="2:20" s="9" customFormat="1" ht="15" hidden="1" customHeight="1" x14ac:dyDescent="0.15">
      <c r="L248" s="42"/>
      <c r="M248" s="42"/>
      <c r="N248" s="42"/>
      <c r="O248" s="42"/>
      <c r="P248" s="42"/>
      <c r="Q248" s="42"/>
      <c r="R248" s="42"/>
      <c r="S248" s="42"/>
      <c r="T248" s="49"/>
    </row>
    <row r="249" spans="2:20" s="9" customFormat="1" ht="15" hidden="1" customHeight="1" x14ac:dyDescent="0.15">
      <c r="L249" s="42"/>
      <c r="M249" s="42"/>
      <c r="N249" s="42"/>
      <c r="O249" s="42"/>
      <c r="P249" s="42"/>
      <c r="Q249" s="42"/>
      <c r="R249" s="42"/>
      <c r="S249" s="42"/>
      <c r="T249" s="49"/>
    </row>
    <row r="250" spans="2:20" s="9" customFormat="1" ht="15" hidden="1" customHeight="1" x14ac:dyDescent="0.15">
      <c r="L250" s="42"/>
      <c r="M250" s="42"/>
      <c r="N250" s="42"/>
      <c r="O250" s="42"/>
      <c r="P250" s="42"/>
      <c r="Q250" s="42"/>
      <c r="R250" s="42"/>
      <c r="S250" s="42"/>
      <c r="T250" s="49"/>
    </row>
    <row r="251" spans="2:20" s="9" customFormat="1" ht="15" hidden="1" customHeight="1" x14ac:dyDescent="0.15">
      <c r="L251" s="42"/>
      <c r="M251" s="42"/>
      <c r="N251" s="42"/>
      <c r="O251" s="42"/>
      <c r="P251" s="42"/>
      <c r="Q251" s="42"/>
      <c r="R251" s="42"/>
      <c r="S251" s="42"/>
      <c r="T251" s="49"/>
    </row>
    <row r="252" spans="2:20" s="9" customFormat="1" ht="15" hidden="1" customHeight="1" x14ac:dyDescent="0.15">
      <c r="L252" s="42"/>
      <c r="M252" s="42"/>
      <c r="N252" s="42"/>
      <c r="O252" s="42"/>
      <c r="P252" s="42"/>
      <c r="Q252" s="42"/>
      <c r="R252" s="42"/>
      <c r="S252" s="42"/>
      <c r="T252" s="49"/>
    </row>
    <row r="253" spans="2:20" s="9" customFormat="1" ht="15" hidden="1" customHeight="1" x14ac:dyDescent="0.15">
      <c r="L253" s="42"/>
      <c r="M253" s="42"/>
      <c r="N253" s="42"/>
      <c r="O253" s="42"/>
      <c r="P253" s="42"/>
      <c r="Q253" s="42"/>
      <c r="R253" s="42"/>
      <c r="S253" s="42"/>
      <c r="T253" s="49"/>
    </row>
    <row r="254" spans="2:20" s="9" customFormat="1" ht="15" hidden="1" customHeight="1" x14ac:dyDescent="0.15">
      <c r="L254" s="42"/>
      <c r="M254" s="42"/>
      <c r="N254" s="42"/>
      <c r="O254" s="42"/>
      <c r="P254" s="42"/>
      <c r="Q254" s="42"/>
      <c r="R254" s="42"/>
      <c r="S254" s="42"/>
      <c r="T254" s="49"/>
    </row>
    <row r="255" spans="2:20" s="9" customFormat="1" ht="15" hidden="1" customHeight="1" x14ac:dyDescent="0.15">
      <c r="L255" s="42"/>
      <c r="M255" s="42"/>
      <c r="N255" s="42"/>
      <c r="O255" s="42"/>
      <c r="P255" s="42"/>
      <c r="Q255" s="42"/>
      <c r="R255" s="42"/>
      <c r="S255" s="42"/>
      <c r="T255" s="49"/>
    </row>
    <row r="256" spans="2:20" s="9" customFormat="1" ht="15" hidden="1" customHeight="1" x14ac:dyDescent="0.15">
      <c r="L256" s="42"/>
      <c r="M256" s="42"/>
      <c r="N256" s="42"/>
      <c r="O256" s="42"/>
      <c r="P256" s="42"/>
      <c r="Q256" s="42"/>
      <c r="R256" s="42"/>
      <c r="S256" s="42"/>
      <c r="T256" s="49"/>
    </row>
    <row r="257" spans="12:20" s="9" customFormat="1" ht="15" hidden="1" customHeight="1" x14ac:dyDescent="0.15">
      <c r="L257" s="42"/>
      <c r="M257" s="42"/>
      <c r="N257" s="42"/>
      <c r="O257" s="42"/>
      <c r="P257" s="42"/>
      <c r="Q257" s="42"/>
      <c r="R257" s="42"/>
      <c r="S257" s="42"/>
      <c r="T257" s="49"/>
    </row>
    <row r="258" spans="12:20" s="9" customFormat="1" ht="15" hidden="1" customHeight="1" x14ac:dyDescent="0.15">
      <c r="L258" s="42"/>
      <c r="M258" s="42"/>
      <c r="N258" s="42"/>
      <c r="O258" s="42"/>
      <c r="P258" s="42"/>
      <c r="Q258" s="42"/>
      <c r="R258" s="42"/>
      <c r="S258" s="42"/>
      <c r="T258" s="49"/>
    </row>
    <row r="259" spans="12:20" s="9" customFormat="1" ht="15" hidden="1" customHeight="1" x14ac:dyDescent="0.15">
      <c r="L259" s="42"/>
      <c r="M259" s="42"/>
      <c r="N259" s="42"/>
      <c r="O259" s="42"/>
      <c r="P259" s="42"/>
      <c r="Q259" s="42"/>
      <c r="R259" s="42"/>
      <c r="S259" s="42"/>
      <c r="T259" s="49"/>
    </row>
    <row r="260" spans="12:20" s="9" customFormat="1" ht="15" hidden="1" customHeight="1" x14ac:dyDescent="0.15">
      <c r="L260" s="42"/>
      <c r="M260" s="42"/>
      <c r="N260" s="42"/>
      <c r="O260" s="42"/>
      <c r="P260" s="42"/>
      <c r="Q260" s="42"/>
      <c r="R260" s="42"/>
      <c r="S260" s="42"/>
      <c r="T260" s="49"/>
    </row>
    <row r="261" spans="12:20" s="9" customFormat="1" ht="15" hidden="1" customHeight="1" x14ac:dyDescent="0.15">
      <c r="L261" s="42"/>
      <c r="M261" s="42"/>
      <c r="N261" s="42"/>
      <c r="O261" s="42"/>
      <c r="P261" s="42"/>
      <c r="Q261" s="42"/>
      <c r="R261" s="42"/>
      <c r="S261" s="42"/>
      <c r="T261" s="49"/>
    </row>
    <row r="262" spans="12:20" s="9" customFormat="1" ht="15" hidden="1" customHeight="1" x14ac:dyDescent="0.15">
      <c r="L262" s="42"/>
      <c r="M262" s="42"/>
      <c r="N262" s="42"/>
      <c r="O262" s="42"/>
      <c r="P262" s="42"/>
      <c r="Q262" s="42"/>
      <c r="R262" s="42"/>
      <c r="S262" s="42"/>
      <c r="T262" s="49"/>
    </row>
    <row r="263" spans="12:20" s="9" customFormat="1" ht="15" hidden="1" customHeight="1" x14ac:dyDescent="0.15">
      <c r="L263" s="42"/>
      <c r="M263" s="42"/>
      <c r="N263" s="42"/>
      <c r="O263" s="42"/>
      <c r="P263" s="42"/>
      <c r="Q263" s="42"/>
      <c r="R263" s="42"/>
      <c r="S263" s="42"/>
      <c r="T263" s="49"/>
    </row>
    <row r="264" spans="12:20" s="9" customFormat="1" ht="15" hidden="1" customHeight="1" x14ac:dyDescent="0.15">
      <c r="L264" s="42"/>
      <c r="M264" s="42"/>
      <c r="N264" s="42"/>
      <c r="O264" s="42"/>
      <c r="P264" s="42"/>
      <c r="Q264" s="42"/>
      <c r="R264" s="42"/>
      <c r="S264" s="42"/>
      <c r="T264" s="49"/>
    </row>
    <row r="265" spans="12:20" s="9" customFormat="1" ht="15" hidden="1" customHeight="1" x14ac:dyDescent="0.15">
      <c r="L265" s="42"/>
      <c r="M265" s="42"/>
      <c r="N265" s="42"/>
      <c r="O265" s="42"/>
      <c r="P265" s="42"/>
      <c r="Q265" s="42"/>
      <c r="R265" s="42"/>
      <c r="S265" s="42"/>
      <c r="T265" s="49"/>
    </row>
    <row r="266" spans="12:20" s="9" customFormat="1" ht="15" hidden="1" customHeight="1" x14ac:dyDescent="0.15">
      <c r="L266" s="42"/>
      <c r="M266" s="42"/>
      <c r="N266" s="42"/>
      <c r="O266" s="42"/>
      <c r="P266" s="42"/>
      <c r="Q266" s="42"/>
      <c r="R266" s="42"/>
      <c r="S266" s="42"/>
      <c r="T266" s="49"/>
    </row>
    <row r="267" spans="12:20" s="9" customFormat="1" ht="15" hidden="1" customHeight="1" x14ac:dyDescent="0.15">
      <c r="L267" s="42"/>
      <c r="M267" s="42"/>
      <c r="N267" s="42"/>
      <c r="O267" s="42"/>
      <c r="P267" s="42"/>
      <c r="Q267" s="42"/>
      <c r="R267" s="42"/>
      <c r="S267" s="42"/>
      <c r="T267" s="49"/>
    </row>
    <row r="268" spans="12:20" s="9" customFormat="1" ht="15" customHeight="1" x14ac:dyDescent="0.15">
      <c r="L268" s="42"/>
      <c r="M268" s="42"/>
      <c r="N268" s="42"/>
      <c r="O268" s="42"/>
      <c r="P268" s="42"/>
      <c r="Q268" s="42"/>
      <c r="R268" s="42"/>
      <c r="S268" s="42"/>
      <c r="T268" s="49"/>
    </row>
    <row r="269" spans="12:20" s="9" customFormat="1" ht="15" customHeight="1" x14ac:dyDescent="0.15">
      <c r="L269" s="42"/>
      <c r="M269" s="42"/>
      <c r="N269" s="42"/>
      <c r="O269" s="42"/>
      <c r="P269" s="42"/>
      <c r="Q269" s="42"/>
      <c r="R269" s="42"/>
      <c r="S269" s="42"/>
      <c r="T269" s="49"/>
    </row>
  </sheetData>
  <sheetProtection selectLockedCells="1"/>
  <mergeCells count="116">
    <mergeCell ref="K244:S244"/>
    <mergeCell ref="K229:T229"/>
    <mergeCell ref="K230:T230"/>
    <mergeCell ref="K235:T235"/>
    <mergeCell ref="K236:T236"/>
    <mergeCell ref="K242:T242"/>
    <mergeCell ref="K243:T243"/>
    <mergeCell ref="C213:T213"/>
    <mergeCell ref="C214:T214"/>
    <mergeCell ref="C215:T215"/>
    <mergeCell ref="B219:T219"/>
    <mergeCell ref="K224:T224"/>
    <mergeCell ref="K225:T225"/>
    <mergeCell ref="C199:T199"/>
    <mergeCell ref="C200:T200"/>
    <mergeCell ref="C203:T203"/>
    <mergeCell ref="C204:T204"/>
    <mergeCell ref="C207:T207"/>
    <mergeCell ref="C210:T210"/>
    <mergeCell ref="B190:C190"/>
    <mergeCell ref="B192:C192"/>
    <mergeCell ref="B193:C193"/>
    <mergeCell ref="C196:T196"/>
    <mergeCell ref="C197:T197"/>
    <mergeCell ref="C198:T198"/>
    <mergeCell ref="C185:T185"/>
    <mergeCell ref="B186:C186"/>
    <mergeCell ref="B187:C187"/>
    <mergeCell ref="D187:T187"/>
    <mergeCell ref="B188:C188"/>
    <mergeCell ref="B189:C189"/>
    <mergeCell ref="C173:T173"/>
    <mergeCell ref="C174:T174"/>
    <mergeCell ref="C175:T175"/>
    <mergeCell ref="C178:T178"/>
    <mergeCell ref="C181:T181"/>
    <mergeCell ref="C182:T182"/>
    <mergeCell ref="C163:T163"/>
    <mergeCell ref="C164:T164"/>
    <mergeCell ref="C167:T167"/>
    <mergeCell ref="C168:T168"/>
    <mergeCell ref="C169:T169"/>
    <mergeCell ref="C170:T170"/>
    <mergeCell ref="B157:C157"/>
    <mergeCell ref="B158:C158"/>
    <mergeCell ref="D159:T159"/>
    <mergeCell ref="C160:T160"/>
    <mergeCell ref="C161:T161"/>
    <mergeCell ref="C162:T162"/>
    <mergeCell ref="C150:T150"/>
    <mergeCell ref="C151:T153"/>
    <mergeCell ref="C154:T154"/>
    <mergeCell ref="B155:C155"/>
    <mergeCell ref="D155:T155"/>
    <mergeCell ref="B156:C156"/>
    <mergeCell ref="C135:T136"/>
    <mergeCell ref="C137:T138"/>
    <mergeCell ref="C139:T141"/>
    <mergeCell ref="C142:T143"/>
    <mergeCell ref="C146:T146"/>
    <mergeCell ref="C149:T149"/>
    <mergeCell ref="B124:C124"/>
    <mergeCell ref="D124:U124"/>
    <mergeCell ref="C127:T127"/>
    <mergeCell ref="C128:T129"/>
    <mergeCell ref="C131:T132"/>
    <mergeCell ref="C133:T134"/>
    <mergeCell ref="C120:T120"/>
    <mergeCell ref="B121:C121"/>
    <mergeCell ref="D121:U121"/>
    <mergeCell ref="B122:C122"/>
    <mergeCell ref="D122:U122"/>
    <mergeCell ref="B123:C123"/>
    <mergeCell ref="D123:U123"/>
    <mergeCell ref="B106:C106"/>
    <mergeCell ref="B107:C107"/>
    <mergeCell ref="D107:H107"/>
    <mergeCell ref="C108:T110"/>
    <mergeCell ref="C113:T115"/>
    <mergeCell ref="C116:T119"/>
    <mergeCell ref="C95:T95"/>
    <mergeCell ref="C98:T98"/>
    <mergeCell ref="C99:T99"/>
    <mergeCell ref="B103:C103"/>
    <mergeCell ref="B104:C104"/>
    <mergeCell ref="B105:C105"/>
    <mergeCell ref="C85:T85"/>
    <mergeCell ref="C86:T86"/>
    <mergeCell ref="C87:T87"/>
    <mergeCell ref="C88:T88"/>
    <mergeCell ref="C91:T91"/>
    <mergeCell ref="C92:T92"/>
    <mergeCell ref="C78:T78"/>
    <mergeCell ref="B79:C79"/>
    <mergeCell ref="D79:T79"/>
    <mergeCell ref="B80:C80"/>
    <mergeCell ref="C81:T81"/>
    <mergeCell ref="C82:T82"/>
    <mergeCell ref="C68:T68"/>
    <mergeCell ref="C69:T69"/>
    <mergeCell ref="C72:T72"/>
    <mergeCell ref="C75:T75"/>
    <mergeCell ref="C76:T76"/>
    <mergeCell ref="C77:T77"/>
    <mergeCell ref="A58:T58"/>
    <mergeCell ref="C61:T61"/>
    <mergeCell ref="C62:T62"/>
    <mergeCell ref="D66:I66"/>
    <mergeCell ref="K66:S66"/>
    <mergeCell ref="D67:I67"/>
    <mergeCell ref="A9:T11"/>
    <mergeCell ref="A12:T14"/>
    <mergeCell ref="A15:T17"/>
    <mergeCell ref="B20:S22"/>
    <mergeCell ref="A53:T53"/>
    <mergeCell ref="A56:T57"/>
  </mergeCells>
  <phoneticPr fontId="3"/>
  <printOptions horizontalCentered="1"/>
  <pageMargins left="0.59055118110236227" right="0.59055118110236227" top="0.59055118110236227" bottom="0.39370078740157483" header="0.31496062992125984" footer="0.19685039370078741"/>
  <pageSetup paperSize="9" scale="99" fitToHeight="0" orientation="portrait" r:id="rId1"/>
  <rowBreaks count="7" manualBreakCount="7">
    <brk id="54" max="23" man="1"/>
    <brk id="55" max="23" man="1"/>
    <brk id="83" max="23" man="1"/>
    <brk id="125" max="19" man="1"/>
    <brk id="164" max="19" man="1"/>
    <brk id="194" max="19" man="1"/>
    <brk id="21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8E439-CF05-4942-9132-1454E71C1E62}">
  <sheetPr>
    <tabColor theme="4"/>
    <pageSetUpPr fitToPage="1"/>
  </sheetPr>
  <dimension ref="A1:AJ158"/>
  <sheetViews>
    <sheetView view="pageBreakPreview" zoomScaleNormal="100" zoomScaleSheetLayoutView="100" workbookViewId="0">
      <selection activeCell="D66" sqref="D66:I66"/>
    </sheetView>
  </sheetViews>
  <sheetFormatPr defaultColWidth="9" defaultRowHeight="15" customHeight="1" x14ac:dyDescent="0.15"/>
  <cols>
    <col min="1" max="1" width="4.625" style="149" customWidth="1"/>
    <col min="2" max="3" width="9.875" style="154" customWidth="1"/>
    <col min="4" max="8" width="13.625" style="149" customWidth="1"/>
    <col min="9" max="9" width="9" style="149" hidden="1" customWidth="1"/>
    <col min="10" max="10" width="4.625" style="149" hidden="1" customWidth="1"/>
    <col min="11" max="12" width="4.625" style="185" hidden="1" customWidth="1"/>
    <col min="13" max="33" width="4.625" style="149" customWidth="1"/>
    <col min="34" max="16384" width="9" style="149"/>
  </cols>
  <sheetData>
    <row r="1" spans="1:13" s="53" customFormat="1" ht="15" customHeight="1" x14ac:dyDescent="0.15">
      <c r="A1" s="50" t="s">
        <v>181</v>
      </c>
      <c r="B1" s="51"/>
      <c r="C1" s="52"/>
      <c r="D1" s="52"/>
      <c r="E1" s="52"/>
      <c r="F1" s="52"/>
      <c r="H1" s="54" t="s">
        <v>182</v>
      </c>
      <c r="K1" s="55"/>
      <c r="L1" s="55"/>
      <c r="M1" s="56"/>
    </row>
    <row r="2" spans="1:13" s="53" customFormat="1" ht="15" customHeight="1" x14ac:dyDescent="0.15">
      <c r="A2" s="57" t="s">
        <v>183</v>
      </c>
      <c r="B2" s="51"/>
      <c r="C2" s="52"/>
      <c r="D2" s="52"/>
      <c r="E2" s="52"/>
      <c r="F2" s="52"/>
      <c r="H2" s="54"/>
      <c r="K2" s="55"/>
      <c r="L2" s="55"/>
      <c r="M2" s="58"/>
    </row>
    <row r="3" spans="1:13" s="53" customFormat="1" ht="15" customHeight="1" x14ac:dyDescent="0.15">
      <c r="A3" s="59" t="s">
        <v>184</v>
      </c>
      <c r="B3" s="51"/>
      <c r="C3" s="52"/>
      <c r="D3" s="52"/>
      <c r="E3" s="52"/>
      <c r="F3" s="52"/>
      <c r="G3" s="60" t="s">
        <v>185</v>
      </c>
      <c r="H3" s="61">
        <f>[1]【マスター】!F40</f>
        <v>10.14</v>
      </c>
      <c r="J3" s="53" t="s">
        <v>186</v>
      </c>
      <c r="K3" s="55"/>
      <c r="L3" s="55"/>
      <c r="M3" s="58"/>
    </row>
    <row r="4" spans="1:13" s="53" customFormat="1" ht="15" customHeight="1" x14ac:dyDescent="0.15">
      <c r="A4" s="59" t="s">
        <v>187</v>
      </c>
      <c r="B4" s="51"/>
      <c r="C4" s="52"/>
      <c r="D4" s="52"/>
      <c r="E4" s="52"/>
      <c r="F4" s="52"/>
      <c r="H4" s="52"/>
      <c r="K4" s="55"/>
      <c r="L4" s="55"/>
      <c r="M4" s="58"/>
    </row>
    <row r="5" spans="1:13" s="53" customFormat="1" ht="15" customHeight="1" x14ac:dyDescent="0.15">
      <c r="A5" s="62" t="s">
        <v>188</v>
      </c>
      <c r="B5" s="62"/>
      <c r="C5" s="62"/>
      <c r="D5" s="62" t="s">
        <v>189</v>
      </c>
      <c r="E5" s="62" t="s">
        <v>190</v>
      </c>
      <c r="F5" s="63" t="s">
        <v>191</v>
      </c>
      <c r="G5" s="64"/>
      <c r="H5" s="65"/>
      <c r="K5" s="55"/>
      <c r="L5" s="55"/>
      <c r="M5" s="58"/>
    </row>
    <row r="6" spans="1:13" s="53" customFormat="1" ht="15" customHeight="1" x14ac:dyDescent="0.15">
      <c r="A6" s="62"/>
      <c r="B6" s="62"/>
      <c r="C6" s="62"/>
      <c r="D6" s="62"/>
      <c r="E6" s="62"/>
      <c r="F6" s="66" t="s">
        <v>192</v>
      </c>
      <c r="G6" s="67" t="s">
        <v>193</v>
      </c>
      <c r="H6" s="68" t="s">
        <v>194</v>
      </c>
      <c r="K6" s="55"/>
      <c r="L6" s="55"/>
      <c r="M6" s="58"/>
    </row>
    <row r="7" spans="1:13" s="53" customFormat="1" ht="15" customHeight="1" x14ac:dyDescent="0.15">
      <c r="A7" s="69" t="s">
        <v>195</v>
      </c>
      <c r="B7" s="69"/>
      <c r="C7" s="69"/>
      <c r="D7" s="70" t="str">
        <f>ASC([1]【マスター】!Q5&amp;"単位")</f>
        <v>416単位</v>
      </c>
      <c r="E7" s="71" t="str">
        <f>ASC([1]【マスター】!R5)</f>
        <v>4,218</v>
      </c>
      <c r="F7" s="72">
        <f>E7-(ROUNDDOWN(E7*0.9,0))</f>
        <v>422</v>
      </c>
      <c r="G7" s="73">
        <f>E7-(ROUNDDOWN(E7*0.8,0))</f>
        <v>844</v>
      </c>
      <c r="H7" s="74">
        <f>E7-(ROUNDDOWN(E7*0.7,0))</f>
        <v>1266</v>
      </c>
      <c r="K7" s="55"/>
      <c r="L7" s="55"/>
      <c r="M7" s="56"/>
    </row>
    <row r="8" spans="1:13" s="53" customFormat="1" ht="15" customHeight="1" x14ac:dyDescent="0.15">
      <c r="A8" s="75" t="s">
        <v>196</v>
      </c>
      <c r="B8" s="75"/>
      <c r="C8" s="75"/>
      <c r="D8" s="76" t="str">
        <f>ASC([1]【マスター】!Q6&amp;"単位")</f>
        <v>478単位</v>
      </c>
      <c r="E8" s="77" t="str">
        <f>ASC([1]【マスター】!R6)</f>
        <v>4,846</v>
      </c>
      <c r="F8" s="78">
        <f t="shared" ref="F8:F11" si="0">E8-(ROUNDDOWN(E8*0.9,0))</f>
        <v>485</v>
      </c>
      <c r="G8" s="73">
        <f t="shared" ref="G8:G11" si="1">E8-(ROUNDDOWN(E8*0.8,0))</f>
        <v>970</v>
      </c>
      <c r="H8" s="74">
        <f t="shared" ref="H8:H11" si="2">E8-(ROUNDDOWN(E8*0.7,0))</f>
        <v>1454</v>
      </c>
      <c r="K8" s="55"/>
      <c r="L8" s="55"/>
      <c r="M8" s="56"/>
    </row>
    <row r="9" spans="1:13" s="53" customFormat="1" ht="15" customHeight="1" x14ac:dyDescent="0.15">
      <c r="A9" s="75" t="s">
        <v>197</v>
      </c>
      <c r="B9" s="75"/>
      <c r="C9" s="75"/>
      <c r="D9" s="76" t="str">
        <f>ASC([1]【マスター】!Q7&amp;"単位")</f>
        <v>540単位</v>
      </c>
      <c r="E9" s="77" t="str">
        <f>ASC([1]【マスター】!R7)</f>
        <v>5,475</v>
      </c>
      <c r="F9" s="78">
        <f t="shared" si="0"/>
        <v>548</v>
      </c>
      <c r="G9" s="73">
        <f t="shared" si="1"/>
        <v>1095</v>
      </c>
      <c r="H9" s="74">
        <f t="shared" si="2"/>
        <v>1643</v>
      </c>
      <c r="K9" s="55"/>
      <c r="L9" s="55"/>
    </row>
    <row r="10" spans="1:13" s="53" customFormat="1" ht="15" customHeight="1" x14ac:dyDescent="0.15">
      <c r="A10" s="75" t="s">
        <v>198</v>
      </c>
      <c r="B10" s="75"/>
      <c r="C10" s="75"/>
      <c r="D10" s="76" t="str">
        <f>ASC([1]【マスター】!Q8&amp;"単位")</f>
        <v>600単位</v>
      </c>
      <c r="E10" s="77" t="str">
        <f>ASC([1]【マスター】!R8)</f>
        <v>6,084</v>
      </c>
      <c r="F10" s="78">
        <f t="shared" si="0"/>
        <v>609</v>
      </c>
      <c r="G10" s="73">
        <f t="shared" si="1"/>
        <v>1217</v>
      </c>
      <c r="H10" s="74">
        <f t="shared" si="2"/>
        <v>1826</v>
      </c>
      <c r="K10" s="55"/>
      <c r="L10" s="55"/>
    </row>
    <row r="11" spans="1:13" s="53" customFormat="1" ht="15" customHeight="1" x14ac:dyDescent="0.15">
      <c r="A11" s="79" t="s">
        <v>199</v>
      </c>
      <c r="B11" s="79"/>
      <c r="C11" s="79"/>
      <c r="D11" s="80" t="str">
        <f>ASC([1]【マスター】!Q9&amp;"単位")</f>
        <v>663単位</v>
      </c>
      <c r="E11" s="81" t="str">
        <f>ASC([1]【マスター】!R9)</f>
        <v>6,722</v>
      </c>
      <c r="F11" s="82">
        <f t="shared" si="0"/>
        <v>673</v>
      </c>
      <c r="G11" s="73">
        <f t="shared" si="1"/>
        <v>1345</v>
      </c>
      <c r="H11" s="74">
        <f t="shared" si="2"/>
        <v>2017</v>
      </c>
      <c r="K11" s="55"/>
      <c r="L11" s="55"/>
    </row>
    <row r="12" spans="1:13" s="53" customFormat="1" ht="15" customHeight="1" x14ac:dyDescent="0.15">
      <c r="A12" s="62" t="s">
        <v>200</v>
      </c>
      <c r="B12" s="62"/>
      <c r="C12" s="62"/>
      <c r="D12" s="62" t="s">
        <v>189</v>
      </c>
      <c r="E12" s="62" t="s">
        <v>190</v>
      </c>
      <c r="F12" s="83" t="s">
        <v>191</v>
      </c>
      <c r="G12" s="84"/>
      <c r="H12" s="85"/>
      <c r="K12" s="55"/>
      <c r="L12" s="55"/>
    </row>
    <row r="13" spans="1:13" s="53" customFormat="1" ht="15" customHeight="1" x14ac:dyDescent="0.15">
      <c r="A13" s="62"/>
      <c r="B13" s="62"/>
      <c r="C13" s="62"/>
      <c r="D13" s="62"/>
      <c r="E13" s="62"/>
      <c r="F13" s="66" t="s">
        <v>192</v>
      </c>
      <c r="G13" s="67" t="s">
        <v>193</v>
      </c>
      <c r="H13" s="68" t="s">
        <v>194</v>
      </c>
      <c r="K13" s="55"/>
      <c r="L13" s="55"/>
    </row>
    <row r="14" spans="1:13" s="53" customFormat="1" ht="15" customHeight="1" x14ac:dyDescent="0.15">
      <c r="A14" s="69" t="s">
        <v>195</v>
      </c>
      <c r="B14" s="69"/>
      <c r="C14" s="69"/>
      <c r="D14" s="70" t="str">
        <f>ASC([1]【マスター】!Q10&amp;"単位")</f>
        <v>436単位</v>
      </c>
      <c r="E14" s="71" t="str">
        <f>ASC([1]【マスター】!R10)</f>
        <v>4,421</v>
      </c>
      <c r="F14" s="72">
        <f>E14-(ROUNDDOWN(E14*0.9,0))</f>
        <v>443</v>
      </c>
      <c r="G14" s="73">
        <f>E14-(ROUNDDOWN(E14*0.8,0))</f>
        <v>885</v>
      </c>
      <c r="H14" s="74">
        <f>E14-(ROUNDDOWN(E14*0.7,0))</f>
        <v>1327</v>
      </c>
      <c r="K14" s="55"/>
      <c r="L14" s="55"/>
    </row>
    <row r="15" spans="1:13" s="53" customFormat="1" ht="15" customHeight="1" x14ac:dyDescent="0.15">
      <c r="A15" s="75" t="s">
        <v>196</v>
      </c>
      <c r="B15" s="75"/>
      <c r="C15" s="75"/>
      <c r="D15" s="76" t="str">
        <f>ASC([1]【マスター】!Q11&amp;"単位")</f>
        <v>501単位</v>
      </c>
      <c r="E15" s="77" t="str">
        <f>ASC([1]【マスター】!R11)</f>
        <v>5,080</v>
      </c>
      <c r="F15" s="78">
        <f t="shared" ref="F15:F18" si="3">E15-(ROUNDDOWN(E15*0.9,0))</f>
        <v>508</v>
      </c>
      <c r="G15" s="73">
        <f t="shared" ref="G15:G18" si="4">E15-(ROUNDDOWN(E15*0.8,0))</f>
        <v>1016</v>
      </c>
      <c r="H15" s="74">
        <f t="shared" ref="H15:H18" si="5">E15-(ROUNDDOWN(E15*0.7,0))</f>
        <v>1524</v>
      </c>
      <c r="K15" s="55"/>
      <c r="L15" s="55"/>
    </row>
    <row r="16" spans="1:13" s="53" customFormat="1" ht="15" customHeight="1" x14ac:dyDescent="0.15">
      <c r="A16" s="75" t="s">
        <v>197</v>
      </c>
      <c r="B16" s="75"/>
      <c r="C16" s="75"/>
      <c r="D16" s="76" t="str">
        <f>ASC([1]【マスター】!Q12&amp;"単位")</f>
        <v>566単位</v>
      </c>
      <c r="E16" s="77" t="str">
        <f>ASC([1]【マスター】!R12)</f>
        <v>5,739</v>
      </c>
      <c r="F16" s="78">
        <f t="shared" si="3"/>
        <v>574</v>
      </c>
      <c r="G16" s="73">
        <f t="shared" si="4"/>
        <v>1148</v>
      </c>
      <c r="H16" s="74">
        <f t="shared" si="5"/>
        <v>1722</v>
      </c>
      <c r="K16" s="55"/>
      <c r="L16" s="55"/>
    </row>
    <row r="17" spans="1:12" s="53" customFormat="1" ht="15" customHeight="1" x14ac:dyDescent="0.15">
      <c r="A17" s="75" t="s">
        <v>198</v>
      </c>
      <c r="B17" s="75"/>
      <c r="C17" s="75"/>
      <c r="D17" s="76" t="str">
        <f>ASC([1]【マスター】!Q13&amp;"単位")</f>
        <v>629単位</v>
      </c>
      <c r="E17" s="77" t="str">
        <f>ASC([1]【マスター】!R13)</f>
        <v>6,378</v>
      </c>
      <c r="F17" s="78">
        <f t="shared" si="3"/>
        <v>638</v>
      </c>
      <c r="G17" s="73">
        <f t="shared" si="4"/>
        <v>1276</v>
      </c>
      <c r="H17" s="74">
        <f t="shared" si="5"/>
        <v>1914</v>
      </c>
      <c r="K17" s="55"/>
      <c r="L17" s="55"/>
    </row>
    <row r="18" spans="1:12" s="53" customFormat="1" ht="15" customHeight="1" x14ac:dyDescent="0.15">
      <c r="A18" s="79" t="s">
        <v>199</v>
      </c>
      <c r="B18" s="79"/>
      <c r="C18" s="79"/>
      <c r="D18" s="80" t="str">
        <f>ASC([1]【マスター】!Q14&amp;"単位")</f>
        <v>695単位</v>
      </c>
      <c r="E18" s="81" t="str">
        <f>ASC([1]【マスター】!R14)</f>
        <v>7,047</v>
      </c>
      <c r="F18" s="82">
        <f t="shared" si="3"/>
        <v>705</v>
      </c>
      <c r="G18" s="73">
        <f t="shared" si="4"/>
        <v>1410</v>
      </c>
      <c r="H18" s="74">
        <f t="shared" si="5"/>
        <v>2115</v>
      </c>
      <c r="K18" s="55"/>
      <c r="L18" s="55"/>
    </row>
    <row r="19" spans="1:12" s="53" customFormat="1" ht="15" customHeight="1" x14ac:dyDescent="0.15">
      <c r="A19" s="62" t="s">
        <v>201</v>
      </c>
      <c r="B19" s="62"/>
      <c r="C19" s="62"/>
      <c r="D19" s="62" t="s">
        <v>189</v>
      </c>
      <c r="E19" s="62" t="s">
        <v>190</v>
      </c>
      <c r="F19" s="83" t="s">
        <v>191</v>
      </c>
      <c r="G19" s="84"/>
      <c r="H19" s="85"/>
      <c r="K19" s="55"/>
      <c r="L19" s="55"/>
    </row>
    <row r="20" spans="1:12" s="53" customFormat="1" ht="15" customHeight="1" x14ac:dyDescent="0.15">
      <c r="A20" s="62"/>
      <c r="B20" s="62"/>
      <c r="C20" s="62"/>
      <c r="D20" s="62"/>
      <c r="E20" s="62"/>
      <c r="F20" s="66" t="s">
        <v>192</v>
      </c>
      <c r="G20" s="67" t="s">
        <v>193</v>
      </c>
      <c r="H20" s="68" t="s">
        <v>194</v>
      </c>
      <c r="K20" s="55"/>
      <c r="L20" s="55"/>
    </row>
    <row r="21" spans="1:12" s="53" customFormat="1" ht="15" customHeight="1" x14ac:dyDescent="0.15">
      <c r="A21" s="69" t="s">
        <v>195</v>
      </c>
      <c r="B21" s="69"/>
      <c r="C21" s="69"/>
      <c r="D21" s="70" t="str">
        <f>ASC([1]【マスター】!Q15&amp;"単位")</f>
        <v>657単位</v>
      </c>
      <c r="E21" s="71" t="str">
        <f>ASC([1]【マスター】!R15)</f>
        <v>6,661</v>
      </c>
      <c r="F21" s="72">
        <f>E21-(ROUNDDOWN(E21*0.9,0))</f>
        <v>667</v>
      </c>
      <c r="G21" s="73">
        <f>E21-(ROUNDDOWN(E21*0.8,0))</f>
        <v>1333</v>
      </c>
      <c r="H21" s="74">
        <f>E21-(ROUNDDOWN(E21*0.7,0))</f>
        <v>1999</v>
      </c>
      <c r="K21" s="55"/>
      <c r="L21" s="55"/>
    </row>
    <row r="22" spans="1:12" s="53" customFormat="1" ht="15" customHeight="1" x14ac:dyDescent="0.15">
      <c r="A22" s="75" t="s">
        <v>196</v>
      </c>
      <c r="B22" s="75"/>
      <c r="C22" s="75"/>
      <c r="D22" s="76" t="str">
        <f>ASC([1]【マスター】!Q16&amp;"単位")</f>
        <v>776単位</v>
      </c>
      <c r="E22" s="77" t="str">
        <f>ASC([1]【マスター】!R16)</f>
        <v>7,868</v>
      </c>
      <c r="F22" s="78">
        <f t="shared" ref="F22:F25" si="6">E22-(ROUNDDOWN(E22*0.9,0))</f>
        <v>787</v>
      </c>
      <c r="G22" s="73">
        <f t="shared" ref="G22:G25" si="7">E22-(ROUNDDOWN(E22*0.8,0))</f>
        <v>1574</v>
      </c>
      <c r="H22" s="74">
        <f t="shared" ref="H22:H25" si="8">E22-(ROUNDDOWN(E22*0.7,0))</f>
        <v>2361</v>
      </c>
      <c r="K22" s="55"/>
      <c r="L22" s="55"/>
    </row>
    <row r="23" spans="1:12" s="53" customFormat="1" ht="15" customHeight="1" x14ac:dyDescent="0.15">
      <c r="A23" s="75" t="s">
        <v>197</v>
      </c>
      <c r="B23" s="75"/>
      <c r="C23" s="75"/>
      <c r="D23" s="76" t="str">
        <f>ASC([1]【マスター】!Q17&amp;"単位")</f>
        <v>896単位</v>
      </c>
      <c r="E23" s="77" t="str">
        <f>ASC([1]【マスター】!R17)</f>
        <v>9,085</v>
      </c>
      <c r="F23" s="78">
        <f t="shared" si="6"/>
        <v>909</v>
      </c>
      <c r="G23" s="73">
        <f t="shared" si="7"/>
        <v>1817</v>
      </c>
      <c r="H23" s="74">
        <f t="shared" si="8"/>
        <v>2726</v>
      </c>
      <c r="K23" s="55"/>
      <c r="L23" s="55"/>
    </row>
    <row r="24" spans="1:12" s="53" customFormat="1" ht="15" customHeight="1" x14ac:dyDescent="0.15">
      <c r="A24" s="75" t="s">
        <v>198</v>
      </c>
      <c r="B24" s="75"/>
      <c r="C24" s="75"/>
      <c r="D24" s="76" t="str">
        <f>ASC([1]【マスター】!Q18&amp;"単位")</f>
        <v>1,013単位</v>
      </c>
      <c r="E24" s="77" t="str">
        <f>ASC([1]【マスター】!R18)</f>
        <v>10,271</v>
      </c>
      <c r="F24" s="78">
        <f t="shared" si="6"/>
        <v>1028</v>
      </c>
      <c r="G24" s="73">
        <f t="shared" si="7"/>
        <v>2055</v>
      </c>
      <c r="H24" s="74">
        <f t="shared" si="8"/>
        <v>3082</v>
      </c>
      <c r="K24" s="55"/>
      <c r="L24" s="55"/>
    </row>
    <row r="25" spans="1:12" s="53" customFormat="1" ht="15" customHeight="1" x14ac:dyDescent="0.15">
      <c r="A25" s="79" t="s">
        <v>199</v>
      </c>
      <c r="B25" s="79"/>
      <c r="C25" s="79"/>
      <c r="D25" s="80" t="str">
        <f>ASC([1]【マスター】!Q19&amp;"単位")</f>
        <v>1,134単位</v>
      </c>
      <c r="E25" s="81" t="str">
        <f>ASC([1]【マスター】!R19)</f>
        <v>11,498</v>
      </c>
      <c r="F25" s="82">
        <f t="shared" si="6"/>
        <v>1150</v>
      </c>
      <c r="G25" s="73">
        <f t="shared" si="7"/>
        <v>2300</v>
      </c>
      <c r="H25" s="74">
        <f t="shared" si="8"/>
        <v>3450</v>
      </c>
      <c r="K25" s="55"/>
      <c r="L25" s="55"/>
    </row>
    <row r="26" spans="1:12" s="53" customFormat="1" ht="15" customHeight="1" x14ac:dyDescent="0.15">
      <c r="A26" s="62" t="s">
        <v>202</v>
      </c>
      <c r="B26" s="62"/>
      <c r="C26" s="62"/>
      <c r="D26" s="62" t="s">
        <v>189</v>
      </c>
      <c r="E26" s="62" t="s">
        <v>190</v>
      </c>
      <c r="F26" s="83" t="s">
        <v>191</v>
      </c>
      <c r="G26" s="84"/>
      <c r="H26" s="85"/>
      <c r="K26" s="55"/>
      <c r="L26" s="55"/>
    </row>
    <row r="27" spans="1:12" s="53" customFormat="1" ht="15" customHeight="1" x14ac:dyDescent="0.15">
      <c r="A27" s="62"/>
      <c r="B27" s="62"/>
      <c r="C27" s="62"/>
      <c r="D27" s="62"/>
      <c r="E27" s="62"/>
      <c r="F27" s="66" t="s">
        <v>192</v>
      </c>
      <c r="G27" s="67" t="s">
        <v>193</v>
      </c>
      <c r="H27" s="68" t="s">
        <v>194</v>
      </c>
      <c r="K27" s="55"/>
      <c r="L27" s="55"/>
    </row>
    <row r="28" spans="1:12" s="53" customFormat="1" ht="15" customHeight="1" x14ac:dyDescent="0.15">
      <c r="A28" s="69" t="s">
        <v>195</v>
      </c>
      <c r="B28" s="69"/>
      <c r="C28" s="69"/>
      <c r="D28" s="70" t="str">
        <f>ASC([1]【マスター】!Q20&amp;"単位")</f>
        <v>678単位</v>
      </c>
      <c r="E28" s="71" t="str">
        <f>ASC([1]【マスター】!R20)</f>
        <v>6,874</v>
      </c>
      <c r="F28" s="72">
        <f>E28-(ROUNDDOWN(E28*0.9,0))</f>
        <v>688</v>
      </c>
      <c r="G28" s="73">
        <f>E28-(ROUNDDOWN(E28*0.8,0))</f>
        <v>1375</v>
      </c>
      <c r="H28" s="74">
        <f>E28-(ROUNDDOWN(E28*0.7,0))</f>
        <v>2063</v>
      </c>
      <c r="K28" s="55"/>
      <c r="L28" s="55"/>
    </row>
    <row r="29" spans="1:12" s="53" customFormat="1" ht="15" customHeight="1" x14ac:dyDescent="0.15">
      <c r="A29" s="75" t="s">
        <v>196</v>
      </c>
      <c r="B29" s="75"/>
      <c r="C29" s="75"/>
      <c r="D29" s="76" t="str">
        <f>ASC([1]【マスター】!Q21&amp;"単位")</f>
        <v>801単位</v>
      </c>
      <c r="E29" s="77" t="str">
        <f>ASC([1]【マスター】!R21)</f>
        <v>8,122</v>
      </c>
      <c r="F29" s="78">
        <f t="shared" ref="F29:F32" si="9">E29-(ROUNDDOWN(E29*0.9,0))</f>
        <v>813</v>
      </c>
      <c r="G29" s="73">
        <f t="shared" ref="G29:G32" si="10">E29-(ROUNDDOWN(E29*0.8,0))</f>
        <v>1625</v>
      </c>
      <c r="H29" s="74">
        <f t="shared" ref="H29:H32" si="11">E29-(ROUNDDOWN(E29*0.7,0))</f>
        <v>2437</v>
      </c>
      <c r="K29" s="55"/>
      <c r="L29" s="55"/>
    </row>
    <row r="30" spans="1:12" s="53" customFormat="1" ht="15" customHeight="1" x14ac:dyDescent="0.15">
      <c r="A30" s="75" t="s">
        <v>197</v>
      </c>
      <c r="B30" s="75"/>
      <c r="C30" s="75"/>
      <c r="D30" s="76" t="str">
        <f>ASC([1]【マスター】!Q22&amp;"単位")</f>
        <v>925単位</v>
      </c>
      <c r="E30" s="77" t="str">
        <f>ASC([1]【マスター】!R22)</f>
        <v>9,379</v>
      </c>
      <c r="F30" s="78">
        <f t="shared" si="9"/>
        <v>938</v>
      </c>
      <c r="G30" s="73">
        <f t="shared" si="10"/>
        <v>1876</v>
      </c>
      <c r="H30" s="74">
        <f t="shared" si="11"/>
        <v>2814</v>
      </c>
      <c r="K30" s="55"/>
      <c r="L30" s="55"/>
    </row>
    <row r="31" spans="1:12" s="53" customFormat="1" ht="15" customHeight="1" x14ac:dyDescent="0.15">
      <c r="A31" s="75" t="s">
        <v>198</v>
      </c>
      <c r="B31" s="75"/>
      <c r="C31" s="75"/>
      <c r="D31" s="76" t="str">
        <f>ASC([1]【マスター】!Q23&amp;"単位")</f>
        <v>1,049単位</v>
      </c>
      <c r="E31" s="77" t="str">
        <f>ASC([1]【マスター】!R23)</f>
        <v>10,636</v>
      </c>
      <c r="F31" s="78">
        <f t="shared" si="9"/>
        <v>1064</v>
      </c>
      <c r="G31" s="73">
        <f t="shared" si="10"/>
        <v>2128</v>
      </c>
      <c r="H31" s="74">
        <f t="shared" si="11"/>
        <v>3191</v>
      </c>
      <c r="K31" s="55"/>
      <c r="L31" s="55"/>
    </row>
    <row r="32" spans="1:12" s="53" customFormat="1" ht="15" customHeight="1" x14ac:dyDescent="0.15">
      <c r="A32" s="79" t="s">
        <v>199</v>
      </c>
      <c r="B32" s="79"/>
      <c r="C32" s="79"/>
      <c r="D32" s="80" t="str">
        <f>ASC([1]【マスター】!Q24&amp;"単位")</f>
        <v>1,172単位</v>
      </c>
      <c r="E32" s="81" t="str">
        <f>ASC([1]【マスター】!R24)</f>
        <v>11,884</v>
      </c>
      <c r="F32" s="82">
        <f t="shared" si="9"/>
        <v>1189</v>
      </c>
      <c r="G32" s="73">
        <f t="shared" si="10"/>
        <v>2377</v>
      </c>
      <c r="H32" s="74">
        <f t="shared" si="11"/>
        <v>3566</v>
      </c>
      <c r="K32" s="55"/>
      <c r="L32" s="55"/>
    </row>
    <row r="33" spans="1:12" s="53" customFormat="1" ht="15" customHeight="1" x14ac:dyDescent="0.15">
      <c r="A33" s="62" t="s">
        <v>203</v>
      </c>
      <c r="B33" s="62"/>
      <c r="C33" s="62"/>
      <c r="D33" s="62" t="s">
        <v>189</v>
      </c>
      <c r="E33" s="62" t="s">
        <v>190</v>
      </c>
      <c r="F33" s="83" t="s">
        <v>191</v>
      </c>
      <c r="G33" s="84"/>
      <c r="H33" s="85"/>
      <c r="K33" s="55"/>
      <c r="L33" s="55"/>
    </row>
    <row r="34" spans="1:12" s="53" customFormat="1" ht="15" customHeight="1" x14ac:dyDescent="0.15">
      <c r="A34" s="62"/>
      <c r="B34" s="62"/>
      <c r="C34" s="62"/>
      <c r="D34" s="62"/>
      <c r="E34" s="62"/>
      <c r="F34" s="66" t="s">
        <v>192</v>
      </c>
      <c r="G34" s="67" t="s">
        <v>193</v>
      </c>
      <c r="H34" s="68" t="s">
        <v>194</v>
      </c>
      <c r="K34" s="55"/>
      <c r="L34" s="55"/>
    </row>
    <row r="35" spans="1:12" s="53" customFormat="1" ht="15" customHeight="1" x14ac:dyDescent="0.15">
      <c r="A35" s="69" t="s">
        <v>195</v>
      </c>
      <c r="B35" s="69"/>
      <c r="C35" s="69"/>
      <c r="D35" s="70" t="str">
        <f>ASC([1]【マスター】!Q25&amp;"単位")</f>
        <v>753単位</v>
      </c>
      <c r="E35" s="71" t="str">
        <f>ASC([1]【マスター】!R25)</f>
        <v>7,635</v>
      </c>
      <c r="F35" s="72">
        <f>E35-(ROUNDDOWN(E35*0.9,0))</f>
        <v>764</v>
      </c>
      <c r="G35" s="73">
        <f>E35-(ROUNDDOWN(E35*0.8,0))</f>
        <v>1527</v>
      </c>
      <c r="H35" s="74">
        <f>E35-(ROUNDDOWN(E35*0.7,0))</f>
        <v>2291</v>
      </c>
      <c r="K35" s="55"/>
      <c r="L35" s="55"/>
    </row>
    <row r="36" spans="1:12" s="53" customFormat="1" ht="15" customHeight="1" x14ac:dyDescent="0.15">
      <c r="A36" s="75" t="s">
        <v>196</v>
      </c>
      <c r="B36" s="75"/>
      <c r="C36" s="75"/>
      <c r="D36" s="76" t="str">
        <f>ASC([1]【マスター】!Q26&amp;"単位")</f>
        <v>890単位</v>
      </c>
      <c r="E36" s="77" t="str">
        <f>ASC([1]【マスター】!R26)</f>
        <v>9,024</v>
      </c>
      <c r="F36" s="78">
        <f t="shared" ref="F36:F39" si="12">E36-(ROUNDDOWN(E36*0.9,0))</f>
        <v>903</v>
      </c>
      <c r="G36" s="73">
        <f t="shared" ref="G36:G39" si="13">E36-(ROUNDDOWN(E36*0.8,0))</f>
        <v>1805</v>
      </c>
      <c r="H36" s="74">
        <f t="shared" ref="H36:H39" si="14">E36-(ROUNDDOWN(E36*0.7,0))</f>
        <v>2708</v>
      </c>
      <c r="K36" s="55"/>
      <c r="L36" s="55"/>
    </row>
    <row r="37" spans="1:12" s="53" customFormat="1" ht="15" customHeight="1" x14ac:dyDescent="0.15">
      <c r="A37" s="75" t="s">
        <v>197</v>
      </c>
      <c r="B37" s="75"/>
      <c r="C37" s="75"/>
      <c r="D37" s="76" t="str">
        <f>ASC([1]【マスター】!Q27&amp;"単位")</f>
        <v>1,032単位</v>
      </c>
      <c r="E37" s="77" t="str">
        <f>ASC([1]【マスター】!R27)</f>
        <v>10,464</v>
      </c>
      <c r="F37" s="78">
        <f t="shared" si="12"/>
        <v>1047</v>
      </c>
      <c r="G37" s="73">
        <f t="shared" si="13"/>
        <v>2093</v>
      </c>
      <c r="H37" s="74">
        <f t="shared" si="14"/>
        <v>3140</v>
      </c>
      <c r="K37" s="55"/>
      <c r="L37" s="55"/>
    </row>
    <row r="38" spans="1:12" s="53" customFormat="1" ht="15" customHeight="1" x14ac:dyDescent="0.15">
      <c r="A38" s="75" t="s">
        <v>198</v>
      </c>
      <c r="B38" s="75"/>
      <c r="C38" s="75"/>
      <c r="D38" s="76" t="str">
        <f>ASC([1]【マスター】!Q28&amp;"単位")</f>
        <v>1,172単位</v>
      </c>
      <c r="E38" s="77" t="str">
        <f>ASC([1]【マスター】!R28)</f>
        <v>11,884</v>
      </c>
      <c r="F38" s="78">
        <f t="shared" si="12"/>
        <v>1189</v>
      </c>
      <c r="G38" s="73">
        <f t="shared" si="13"/>
        <v>2377</v>
      </c>
      <c r="H38" s="74">
        <f t="shared" si="14"/>
        <v>3566</v>
      </c>
      <c r="K38" s="55"/>
      <c r="L38" s="55"/>
    </row>
    <row r="39" spans="1:12" s="53" customFormat="1" ht="15" customHeight="1" x14ac:dyDescent="0.15">
      <c r="A39" s="79" t="s">
        <v>199</v>
      </c>
      <c r="B39" s="79"/>
      <c r="C39" s="79"/>
      <c r="D39" s="80" t="str">
        <f>ASC([1]【マスター】!Q29&amp;"単位")</f>
        <v>1,312単位</v>
      </c>
      <c r="E39" s="81" t="str">
        <f>ASC([1]【マスター】!R29)</f>
        <v>13,303</v>
      </c>
      <c r="F39" s="82">
        <f t="shared" si="12"/>
        <v>1331</v>
      </c>
      <c r="G39" s="73">
        <f t="shared" si="13"/>
        <v>2661</v>
      </c>
      <c r="H39" s="74">
        <f t="shared" si="14"/>
        <v>3991</v>
      </c>
      <c r="K39" s="55"/>
      <c r="L39" s="55"/>
    </row>
    <row r="40" spans="1:12" s="53" customFormat="1" ht="15" customHeight="1" x14ac:dyDescent="0.15">
      <c r="A40" s="62" t="s">
        <v>204</v>
      </c>
      <c r="B40" s="62"/>
      <c r="C40" s="62"/>
      <c r="D40" s="62" t="s">
        <v>189</v>
      </c>
      <c r="E40" s="62" t="s">
        <v>190</v>
      </c>
      <c r="F40" s="83" t="s">
        <v>191</v>
      </c>
      <c r="G40" s="84"/>
      <c r="H40" s="85"/>
      <c r="K40" s="55"/>
      <c r="L40" s="55"/>
    </row>
    <row r="41" spans="1:12" s="53" customFormat="1" ht="15" customHeight="1" x14ac:dyDescent="0.15">
      <c r="A41" s="62"/>
      <c r="B41" s="62"/>
      <c r="C41" s="62"/>
      <c r="D41" s="62"/>
      <c r="E41" s="62"/>
      <c r="F41" s="66" t="s">
        <v>192</v>
      </c>
      <c r="G41" s="67" t="s">
        <v>193</v>
      </c>
      <c r="H41" s="68" t="s">
        <v>194</v>
      </c>
      <c r="K41" s="55"/>
      <c r="L41" s="55"/>
    </row>
    <row r="42" spans="1:12" s="53" customFormat="1" ht="15" customHeight="1" x14ac:dyDescent="0.15">
      <c r="A42" s="69" t="s">
        <v>195</v>
      </c>
      <c r="B42" s="69"/>
      <c r="C42" s="69"/>
      <c r="D42" s="70" t="str">
        <f>ASC([1]【マスター】!Q30&amp;"単位")</f>
        <v>783単位</v>
      </c>
      <c r="E42" s="71" t="str">
        <f>ASC([1]【マスター】!R30)</f>
        <v>7,939</v>
      </c>
      <c r="F42" s="72">
        <f>E42-(ROUNDDOWN(E42*0.9,0))</f>
        <v>794</v>
      </c>
      <c r="G42" s="73">
        <f>E42-(ROUNDDOWN(E42*0.8,0))</f>
        <v>1588</v>
      </c>
      <c r="H42" s="74">
        <f>E42-(ROUNDDOWN(E42*0.7,0))</f>
        <v>2382</v>
      </c>
      <c r="K42" s="55"/>
      <c r="L42" s="55"/>
    </row>
    <row r="43" spans="1:12" s="53" customFormat="1" ht="15" customHeight="1" x14ac:dyDescent="0.15">
      <c r="A43" s="75" t="s">
        <v>196</v>
      </c>
      <c r="B43" s="75"/>
      <c r="C43" s="75"/>
      <c r="D43" s="76" t="str">
        <f>ASC([1]【マスター】!Q31&amp;"単位")</f>
        <v>925単位</v>
      </c>
      <c r="E43" s="77" t="str">
        <f>ASC([1]【マスター】!R31)</f>
        <v>9,379</v>
      </c>
      <c r="F43" s="78">
        <f t="shared" ref="F43:F46" si="15">E43-(ROUNDDOWN(E43*0.9,0))</f>
        <v>938</v>
      </c>
      <c r="G43" s="73">
        <f t="shared" ref="G43:G46" si="16">E43-(ROUNDDOWN(E43*0.8,0))</f>
        <v>1876</v>
      </c>
      <c r="H43" s="74">
        <f t="shared" ref="H43:H46" si="17">E43-(ROUNDDOWN(E43*0.7,0))</f>
        <v>2814</v>
      </c>
      <c r="K43" s="55"/>
      <c r="L43" s="55"/>
    </row>
    <row r="44" spans="1:12" s="53" customFormat="1" ht="15" customHeight="1" x14ac:dyDescent="0.15">
      <c r="A44" s="75" t="s">
        <v>197</v>
      </c>
      <c r="B44" s="75"/>
      <c r="C44" s="75"/>
      <c r="D44" s="76" t="str">
        <f>ASC([1]【マスター】!Q32&amp;"単位")</f>
        <v>1,072単位</v>
      </c>
      <c r="E44" s="77" t="str">
        <f>ASC([1]【マスター】!R32)</f>
        <v>10,870</v>
      </c>
      <c r="F44" s="78">
        <f t="shared" si="15"/>
        <v>1087</v>
      </c>
      <c r="G44" s="73">
        <f t="shared" si="16"/>
        <v>2174</v>
      </c>
      <c r="H44" s="74">
        <f t="shared" si="17"/>
        <v>3261</v>
      </c>
      <c r="K44" s="55"/>
      <c r="L44" s="55"/>
    </row>
    <row r="45" spans="1:12" s="53" customFormat="1" ht="15" customHeight="1" x14ac:dyDescent="0.15">
      <c r="A45" s="75" t="s">
        <v>198</v>
      </c>
      <c r="B45" s="75"/>
      <c r="C45" s="75"/>
      <c r="D45" s="76" t="str">
        <f>ASC([1]【マスター】!Q33&amp;"単位")</f>
        <v>1,220単位</v>
      </c>
      <c r="E45" s="77" t="str">
        <f>ASC([1]【マスター】!R33)</f>
        <v>12,370</v>
      </c>
      <c r="F45" s="78">
        <f t="shared" si="15"/>
        <v>1237</v>
      </c>
      <c r="G45" s="73">
        <f t="shared" si="16"/>
        <v>2474</v>
      </c>
      <c r="H45" s="74">
        <f t="shared" si="17"/>
        <v>3711</v>
      </c>
      <c r="K45" s="55"/>
      <c r="L45" s="55"/>
    </row>
    <row r="46" spans="1:12" s="53" customFormat="1" ht="15" customHeight="1" x14ac:dyDescent="0.15">
      <c r="A46" s="79" t="s">
        <v>199</v>
      </c>
      <c r="B46" s="79"/>
      <c r="C46" s="79"/>
      <c r="D46" s="80" t="str">
        <f>ASC([1]【マスター】!Q34&amp;"単位")</f>
        <v>1,365単位</v>
      </c>
      <c r="E46" s="81" t="str">
        <f>ASC([1]【マスター】!R34)</f>
        <v>13,841</v>
      </c>
      <c r="F46" s="82">
        <f t="shared" si="15"/>
        <v>1385</v>
      </c>
      <c r="G46" s="73">
        <f t="shared" si="16"/>
        <v>2769</v>
      </c>
      <c r="H46" s="74">
        <f t="shared" si="17"/>
        <v>4153</v>
      </c>
      <c r="K46" s="55"/>
      <c r="L46" s="55"/>
    </row>
    <row r="47" spans="1:12" s="53" customFormat="1" ht="15" customHeight="1" x14ac:dyDescent="0.15">
      <c r="A47" s="86"/>
      <c r="B47" s="86"/>
      <c r="C47" s="86"/>
      <c r="D47" s="86"/>
      <c r="E47" s="87"/>
      <c r="F47" s="88"/>
      <c r="G47" s="89"/>
      <c r="H47" s="89"/>
      <c r="K47" s="55"/>
      <c r="L47" s="55"/>
    </row>
    <row r="48" spans="1:12" s="53" customFormat="1" ht="15" customHeight="1" x14ac:dyDescent="0.15">
      <c r="A48" s="90" t="s">
        <v>205</v>
      </c>
      <c r="B48" s="90"/>
      <c r="C48" s="91"/>
      <c r="D48" s="91"/>
      <c r="E48" s="91"/>
      <c r="F48" s="92"/>
      <c r="G48" s="92"/>
      <c r="H48" s="92"/>
      <c r="K48" s="55"/>
      <c r="L48" s="55"/>
    </row>
    <row r="49" spans="1:13" s="53" customFormat="1" ht="15" customHeight="1" x14ac:dyDescent="0.15">
      <c r="A49" s="62" t="s">
        <v>206</v>
      </c>
      <c r="B49" s="62"/>
      <c r="C49" s="62"/>
      <c r="D49" s="62" t="s">
        <v>189</v>
      </c>
      <c r="E49" s="62" t="s">
        <v>190</v>
      </c>
      <c r="F49" s="83" t="s">
        <v>191</v>
      </c>
      <c r="G49" s="84"/>
      <c r="H49" s="85"/>
      <c r="J49" s="93"/>
      <c r="K49" s="55"/>
      <c r="L49" s="55"/>
    </row>
    <row r="50" spans="1:13" s="53" customFormat="1" ht="15" customHeight="1" x14ac:dyDescent="0.15">
      <c r="A50" s="62"/>
      <c r="B50" s="62"/>
      <c r="C50" s="62"/>
      <c r="D50" s="62"/>
      <c r="E50" s="62"/>
      <c r="F50" s="66" t="s">
        <v>192</v>
      </c>
      <c r="G50" s="67" t="s">
        <v>193</v>
      </c>
      <c r="H50" s="68" t="s">
        <v>194</v>
      </c>
      <c r="J50" s="93"/>
      <c r="K50" s="55"/>
      <c r="L50" s="55"/>
    </row>
    <row r="51" spans="1:13" s="53" customFormat="1" ht="15" customHeight="1" x14ac:dyDescent="0.15">
      <c r="A51" s="62" t="s">
        <v>207</v>
      </c>
      <c r="B51" s="62"/>
      <c r="C51" s="62"/>
      <c r="D51" s="94" t="str">
        <f>ASC([1]【マスター】!K53)</f>
        <v>47</v>
      </c>
      <c r="E51" s="95" t="str">
        <f>ASC([1]【マスター】!L53)</f>
        <v>476</v>
      </c>
      <c r="F51" s="96">
        <f>E51-(ROUNDDOWN(E51*0.9,0))</f>
        <v>48</v>
      </c>
      <c r="G51" s="97">
        <f>E51-(ROUNDDOWN(E51*0.8,0))</f>
        <v>96</v>
      </c>
      <c r="H51" s="98">
        <f>E51-(ROUNDDOWN(E51*0.7,0))</f>
        <v>143</v>
      </c>
      <c r="J51" s="99"/>
      <c r="K51" s="55"/>
      <c r="L51" s="55"/>
    </row>
    <row r="52" spans="1:13" s="53" customFormat="1" ht="15" customHeight="1" x14ac:dyDescent="0.15">
      <c r="A52" s="62" t="s">
        <v>208</v>
      </c>
      <c r="B52" s="62"/>
      <c r="C52" s="62"/>
      <c r="D52" s="94" t="str">
        <f>ASC([1]【マスター】!K54)</f>
        <v>94</v>
      </c>
      <c r="E52" s="95" t="str">
        <f>ASC([1]【マスター】!L54)</f>
        <v>953</v>
      </c>
      <c r="F52" s="96">
        <f>E52-(ROUNDDOWN(E52*0.9,0))</f>
        <v>96</v>
      </c>
      <c r="G52" s="97">
        <f>E52-(ROUNDDOWN(E52*0.8,0))</f>
        <v>191</v>
      </c>
      <c r="H52" s="98">
        <f>E52-(ROUNDDOWN(E52*0.7,0))</f>
        <v>286</v>
      </c>
      <c r="J52" s="100"/>
      <c r="K52" s="55"/>
      <c r="L52" s="55"/>
    </row>
    <row r="53" spans="1:13" s="53" customFormat="1" ht="15" customHeight="1" x14ac:dyDescent="0.15">
      <c r="A53" s="90" t="s">
        <v>209</v>
      </c>
      <c r="B53" s="90"/>
      <c r="C53" s="101"/>
      <c r="D53" s="91"/>
      <c r="E53" s="91"/>
      <c r="F53" s="92"/>
      <c r="G53" s="92"/>
      <c r="H53" s="92"/>
      <c r="K53" s="55"/>
      <c r="L53" s="55"/>
    </row>
    <row r="54" spans="1:13" s="53" customFormat="1" ht="15" customHeight="1" x14ac:dyDescent="0.15">
      <c r="A54" s="102" t="s">
        <v>210</v>
      </c>
      <c r="B54" s="103" t="s">
        <v>211</v>
      </c>
      <c r="C54" s="104"/>
      <c r="D54" s="62" t="s">
        <v>189</v>
      </c>
      <c r="E54" s="62" t="s">
        <v>190</v>
      </c>
      <c r="F54" s="83" t="s">
        <v>191</v>
      </c>
      <c r="G54" s="84"/>
      <c r="H54" s="85"/>
      <c r="K54" s="55"/>
      <c r="L54" s="55"/>
    </row>
    <row r="55" spans="1:13" s="53" customFormat="1" ht="15" customHeight="1" x14ac:dyDescent="0.15">
      <c r="A55" s="105"/>
      <c r="B55" s="106"/>
      <c r="C55" s="107"/>
      <c r="D55" s="62"/>
      <c r="E55" s="62"/>
      <c r="F55" s="66" t="s">
        <v>192</v>
      </c>
      <c r="G55" s="67" t="s">
        <v>193</v>
      </c>
      <c r="H55" s="68" t="s">
        <v>194</v>
      </c>
      <c r="K55" s="55"/>
      <c r="L55" s="55"/>
    </row>
    <row r="56" spans="1:13" s="58" customFormat="1" ht="15" customHeight="1" x14ac:dyDescent="0.15">
      <c r="A56" s="108" t="str">
        <f>IF([1]【マスター】!C50="有","✔","－")</f>
        <v>✔</v>
      </c>
      <c r="B56" s="109" t="s">
        <v>212</v>
      </c>
      <c r="C56" s="110"/>
      <c r="D56" s="111" t="str">
        <f>ASC([1]【マスター】!D50&amp;"単位／日")</f>
        <v>40単位/日</v>
      </c>
      <c r="E56" s="112" t="str">
        <f>ASC([1]【マスター】!E50)</f>
        <v>405</v>
      </c>
      <c r="F56" s="113">
        <f>E56-(ROUNDDOWN(E56*0.9,0))</f>
        <v>41</v>
      </c>
      <c r="G56" s="114">
        <f>E56-(ROUNDDOWN(E56*0.8,0))</f>
        <v>81</v>
      </c>
      <c r="H56" s="115">
        <f>E56-(ROUNDDOWN(E56*0.7,0))</f>
        <v>122</v>
      </c>
      <c r="I56" s="56" t="s">
        <v>213</v>
      </c>
      <c r="M56" s="56"/>
    </row>
    <row r="57" spans="1:13" s="58" customFormat="1" ht="15" customHeight="1" x14ac:dyDescent="0.15">
      <c r="A57" s="108" t="str">
        <f>IF([1]【マスター】!C51="有","✔","－")</f>
        <v>✔</v>
      </c>
      <c r="B57" s="116" t="s">
        <v>214</v>
      </c>
      <c r="C57" s="117"/>
      <c r="D57" s="111" t="str">
        <f>ASC([1]【マスター】!D51&amp;"単位／日")</f>
        <v>55単位/日</v>
      </c>
      <c r="E57" s="112" t="str">
        <f>ASC([1]【マスター】!E51)</f>
        <v>557</v>
      </c>
      <c r="F57" s="78">
        <f t="shared" ref="F57:F79" si="18">E57-(ROUNDDOWN(E57*0.9,0))</f>
        <v>56</v>
      </c>
      <c r="G57" s="73">
        <f t="shared" ref="G57:G79" si="19">E57-(ROUNDDOWN(E57*0.8,0))</f>
        <v>112</v>
      </c>
      <c r="H57" s="74">
        <f t="shared" ref="H57:H79" si="20">E57-(ROUNDDOWN(E57*0.7,0))</f>
        <v>168</v>
      </c>
      <c r="I57" s="56" t="s">
        <v>213</v>
      </c>
      <c r="M57" s="56"/>
    </row>
    <row r="58" spans="1:13" s="58" customFormat="1" ht="15" customHeight="1" x14ac:dyDescent="0.15">
      <c r="A58" s="108" t="str">
        <f>IF([1]【マスター】!C52="有","✔","－")</f>
        <v>－</v>
      </c>
      <c r="B58" s="118" t="s">
        <v>215</v>
      </c>
      <c r="C58" s="118"/>
      <c r="D58" s="111" t="str">
        <f>ASC([1]【マスター】!D52&amp;"単位／日")</f>
        <v>60単位/日</v>
      </c>
      <c r="E58" s="112" t="str">
        <f>ASC([1]【マスター】!E52)</f>
        <v>608</v>
      </c>
      <c r="F58" s="78">
        <f t="shared" si="18"/>
        <v>61</v>
      </c>
      <c r="G58" s="73">
        <f t="shared" si="19"/>
        <v>122</v>
      </c>
      <c r="H58" s="74">
        <f t="shared" si="20"/>
        <v>183</v>
      </c>
    </row>
    <row r="59" spans="1:13" s="58" customFormat="1" ht="15" customHeight="1" x14ac:dyDescent="0.15">
      <c r="A59" s="108" t="str">
        <f>IF([1]【マスター】!C53="有","✔","－")</f>
        <v>✔</v>
      </c>
      <c r="B59" s="118" t="s">
        <v>216</v>
      </c>
      <c r="C59" s="118"/>
      <c r="D59" s="111" t="str">
        <f>ASC([1]【マスター】!D53&amp;"単位／日")</f>
        <v>60単位/日</v>
      </c>
      <c r="E59" s="112" t="str">
        <f>ASC([1]【マスター】!E53)</f>
        <v>608</v>
      </c>
      <c r="F59" s="78">
        <f t="shared" si="18"/>
        <v>61</v>
      </c>
      <c r="G59" s="73">
        <f t="shared" si="19"/>
        <v>122</v>
      </c>
      <c r="H59" s="74">
        <f t="shared" si="20"/>
        <v>183</v>
      </c>
    </row>
    <row r="60" spans="1:13" s="58" customFormat="1" ht="15" customHeight="1" x14ac:dyDescent="0.15">
      <c r="A60" s="108" t="str">
        <f>IF([1]【マスター】!C54="有","✔","－")</f>
        <v>－</v>
      </c>
      <c r="B60" s="118" t="s">
        <v>217</v>
      </c>
      <c r="C60" s="118"/>
      <c r="D60" s="111" t="str">
        <f>ASC([1]【マスター】!D54&amp;"単位／日")</f>
        <v>45単位/日</v>
      </c>
      <c r="E60" s="112" t="str">
        <f>ASC([1]【マスター】!E54)</f>
        <v>456</v>
      </c>
      <c r="F60" s="78">
        <f t="shared" si="18"/>
        <v>46</v>
      </c>
      <c r="G60" s="73">
        <f t="shared" si="19"/>
        <v>92</v>
      </c>
      <c r="H60" s="74">
        <f t="shared" si="20"/>
        <v>137</v>
      </c>
    </row>
    <row r="61" spans="1:13" s="58" customFormat="1" ht="15" customHeight="1" x14ac:dyDescent="0.15">
      <c r="A61" s="108" t="str">
        <f>IF([1]【マスター】!C55="有","✔","－")</f>
        <v>✔</v>
      </c>
      <c r="B61" s="119" t="s">
        <v>218</v>
      </c>
      <c r="C61" s="120"/>
      <c r="D61" s="111" t="str">
        <f>ASC([1]【マスター】!D55&amp;"単位／日")</f>
        <v>56単位/日</v>
      </c>
      <c r="E61" s="112" t="str">
        <f>ASC([1]【マスター】!E55)</f>
        <v>567</v>
      </c>
      <c r="F61" s="78">
        <f t="shared" si="18"/>
        <v>57</v>
      </c>
      <c r="G61" s="73">
        <f t="shared" si="19"/>
        <v>114</v>
      </c>
      <c r="H61" s="74">
        <f t="shared" si="20"/>
        <v>171</v>
      </c>
      <c r="I61" s="56" t="s">
        <v>213</v>
      </c>
      <c r="M61" s="56"/>
    </row>
    <row r="62" spans="1:13" s="58" customFormat="1" ht="15" customHeight="1" x14ac:dyDescent="0.15">
      <c r="A62" s="108" t="str">
        <f>IF([1]【マスター】!C56="有","✔","－")</f>
        <v>－</v>
      </c>
      <c r="B62" s="119" t="s">
        <v>219</v>
      </c>
      <c r="C62" s="120"/>
      <c r="D62" s="111" t="str">
        <f>ASC([1]【マスター】!D56&amp;"単位／日")</f>
        <v>76単位/日</v>
      </c>
      <c r="E62" s="112" t="str">
        <f>ASC([1]【マスター】!E56)</f>
        <v>770</v>
      </c>
      <c r="F62" s="78">
        <f t="shared" si="18"/>
        <v>77</v>
      </c>
      <c r="G62" s="73">
        <f t="shared" si="19"/>
        <v>154</v>
      </c>
      <c r="H62" s="74">
        <f t="shared" si="20"/>
        <v>231</v>
      </c>
      <c r="I62" s="56" t="s">
        <v>213</v>
      </c>
      <c r="M62" s="56"/>
    </row>
    <row r="63" spans="1:13" s="58" customFormat="1" ht="15" customHeight="1" x14ac:dyDescent="0.15">
      <c r="A63" s="108" t="str">
        <f>IF([1]【マスター】!C57="有","✔","－")</f>
        <v>－</v>
      </c>
      <c r="B63" s="119" t="s">
        <v>220</v>
      </c>
      <c r="C63" s="120"/>
      <c r="D63" s="111" t="str">
        <f>ASC([1]【マスター】!D57&amp;"単位／月")</f>
        <v>20単位/月</v>
      </c>
      <c r="E63" s="112" t="str">
        <f>ASC([1]【マスター】!E57)</f>
        <v>202</v>
      </c>
      <c r="F63" s="78">
        <f t="shared" si="18"/>
        <v>21</v>
      </c>
      <c r="G63" s="73">
        <f t="shared" si="19"/>
        <v>41</v>
      </c>
      <c r="H63" s="74">
        <f t="shared" si="20"/>
        <v>61</v>
      </c>
      <c r="I63" s="56" t="s">
        <v>213</v>
      </c>
      <c r="M63" s="56"/>
    </row>
    <row r="64" spans="1:13" s="58" customFormat="1" ht="15" customHeight="1" x14ac:dyDescent="0.15">
      <c r="A64" s="108" t="str">
        <f>IF([1]【マスター】!C58="有","✔","－")</f>
        <v>－</v>
      </c>
      <c r="B64" s="116" t="s">
        <v>221</v>
      </c>
      <c r="C64" s="117"/>
      <c r="D64" s="111" t="str">
        <f>ASC([1]【マスター】!D58&amp;"単位／日")</f>
        <v>22単位/日</v>
      </c>
      <c r="E64" s="112" t="str">
        <f>ASC([1]【マスター】!E58)</f>
        <v>223</v>
      </c>
      <c r="F64" s="78">
        <f t="shared" si="18"/>
        <v>23</v>
      </c>
      <c r="G64" s="73">
        <f t="shared" si="19"/>
        <v>45</v>
      </c>
      <c r="H64" s="74">
        <f t="shared" si="20"/>
        <v>67</v>
      </c>
    </row>
    <row r="65" spans="1:13" s="58" customFormat="1" ht="15" customHeight="1" x14ac:dyDescent="0.15">
      <c r="A65" s="108" t="str">
        <f>IF([1]【マスター】!C59="有","✔","－")</f>
        <v>－</v>
      </c>
      <c r="B65" s="121" t="s">
        <v>222</v>
      </c>
      <c r="C65" s="122"/>
      <c r="D65" s="111" t="str">
        <f>ASC([1]【マスター】!D59&amp;"単位／日")</f>
        <v>18単位/日</v>
      </c>
      <c r="E65" s="112" t="str">
        <f>ASC([1]【マスター】!E59)</f>
        <v>182</v>
      </c>
      <c r="F65" s="78">
        <f t="shared" si="18"/>
        <v>19</v>
      </c>
      <c r="G65" s="73">
        <f t="shared" si="19"/>
        <v>37</v>
      </c>
      <c r="H65" s="74">
        <f t="shared" si="20"/>
        <v>55</v>
      </c>
    </row>
    <row r="66" spans="1:13" s="58" customFormat="1" ht="15" customHeight="1" x14ac:dyDescent="0.15">
      <c r="A66" s="108" t="str">
        <f>IF([1]【マスター】!C60="有","✔","－")</f>
        <v>－</v>
      </c>
      <c r="B66" s="121" t="s">
        <v>223</v>
      </c>
      <c r="C66" s="122"/>
      <c r="D66" s="111" t="str">
        <f>ASC([1]【マスター】!D60&amp;"単位／日")</f>
        <v>6単位/日</v>
      </c>
      <c r="E66" s="112" t="str">
        <f>ASC([1]【マスター】!E60)</f>
        <v>60</v>
      </c>
      <c r="F66" s="78">
        <f t="shared" si="18"/>
        <v>6</v>
      </c>
      <c r="G66" s="73">
        <f t="shared" si="19"/>
        <v>12</v>
      </c>
      <c r="H66" s="74">
        <f t="shared" si="20"/>
        <v>18</v>
      </c>
    </row>
    <row r="67" spans="1:13" s="58" customFormat="1" ht="15" customHeight="1" x14ac:dyDescent="0.15">
      <c r="A67" s="108" t="str">
        <f>IF([1]【マスター】!C61="有","✔","－")</f>
        <v>－</v>
      </c>
      <c r="B67" s="119" t="s">
        <v>224</v>
      </c>
      <c r="C67" s="120"/>
      <c r="D67" s="111" t="str">
        <f>ASC([1]【マスター】!D61&amp;"単位／回")</f>
        <v>200単位/回</v>
      </c>
      <c r="E67" s="112" t="str">
        <f>ASC([1]【マスター】!E61)</f>
        <v>2,028</v>
      </c>
      <c r="F67" s="78">
        <f t="shared" si="18"/>
        <v>203</v>
      </c>
      <c r="G67" s="73">
        <f t="shared" si="19"/>
        <v>406</v>
      </c>
      <c r="H67" s="74">
        <f t="shared" si="20"/>
        <v>609</v>
      </c>
      <c r="I67" s="56" t="s">
        <v>213</v>
      </c>
      <c r="M67" s="56"/>
    </row>
    <row r="68" spans="1:13" s="58" customFormat="1" ht="15" customHeight="1" x14ac:dyDescent="0.15">
      <c r="A68" s="108" t="str">
        <f>IF([1]【マスター】!C62="有","✔","－")</f>
        <v>－</v>
      </c>
      <c r="B68" s="119" t="s">
        <v>225</v>
      </c>
      <c r="C68" s="120"/>
      <c r="D68" s="111" t="str">
        <f>ASC([1]【マスター】!D62&amp;"単位／月")</f>
        <v>50単位/月</v>
      </c>
      <c r="E68" s="112" t="str">
        <f>ASC([1]【マスター】!E62)</f>
        <v>507</v>
      </c>
      <c r="F68" s="78">
        <f t="shared" si="18"/>
        <v>51</v>
      </c>
      <c r="G68" s="73">
        <f t="shared" si="19"/>
        <v>102</v>
      </c>
      <c r="H68" s="74">
        <f t="shared" si="20"/>
        <v>153</v>
      </c>
      <c r="I68" s="56" t="s">
        <v>213</v>
      </c>
      <c r="M68" s="56"/>
    </row>
    <row r="69" spans="1:13" s="58" customFormat="1" ht="15" customHeight="1" x14ac:dyDescent="0.15">
      <c r="A69" s="108" t="str">
        <f>IF([1]【マスター】!C63="有","✔","－")</f>
        <v>－</v>
      </c>
      <c r="B69" s="119" t="s">
        <v>226</v>
      </c>
      <c r="C69" s="120"/>
      <c r="D69" s="111" t="str">
        <f>ASC([1]【マスター】!D63&amp;"単位／回")</f>
        <v>20単位/回</v>
      </c>
      <c r="E69" s="112" t="str">
        <f>ASC([1]【マスター】!E63)</f>
        <v>202</v>
      </c>
      <c r="F69" s="78">
        <f t="shared" si="18"/>
        <v>21</v>
      </c>
      <c r="G69" s="73">
        <f t="shared" si="19"/>
        <v>41</v>
      </c>
      <c r="H69" s="74">
        <f t="shared" si="20"/>
        <v>61</v>
      </c>
      <c r="I69" s="56" t="s">
        <v>213</v>
      </c>
      <c r="M69" s="56"/>
    </row>
    <row r="70" spans="1:13" s="58" customFormat="1" ht="15" customHeight="1" x14ac:dyDescent="0.15">
      <c r="A70" s="108" t="str">
        <f>IF([1]【マスター】!C64="有","✔","－")</f>
        <v>－</v>
      </c>
      <c r="B70" s="119" t="s">
        <v>227</v>
      </c>
      <c r="C70" s="120"/>
      <c r="D70" s="111" t="str">
        <f>ASC([1]【マスター】!D64&amp;"単位／回")</f>
        <v>5単位/回</v>
      </c>
      <c r="E70" s="112" t="str">
        <f>ASC([1]【マスター】!E64)</f>
        <v>50</v>
      </c>
      <c r="F70" s="78">
        <f t="shared" si="18"/>
        <v>5</v>
      </c>
      <c r="G70" s="73">
        <f t="shared" si="19"/>
        <v>10</v>
      </c>
      <c r="H70" s="74">
        <f t="shared" si="20"/>
        <v>15</v>
      </c>
      <c r="I70" s="56" t="s">
        <v>213</v>
      </c>
      <c r="M70" s="56"/>
    </row>
    <row r="71" spans="1:13" s="58" customFormat="1" ht="15" customHeight="1" x14ac:dyDescent="0.15">
      <c r="A71" s="108" t="str">
        <f>IF([1]【マスター】!C65="有","✔","－")</f>
        <v>✔</v>
      </c>
      <c r="B71" s="119" t="s">
        <v>228</v>
      </c>
      <c r="C71" s="120"/>
      <c r="D71" s="111" t="str">
        <f>ASC([1]【マスター】!D65&amp;"単位／回")</f>
        <v>150単位/回</v>
      </c>
      <c r="E71" s="112" t="str">
        <f>ASC([1]【マスター】!E65)</f>
        <v>1,521</v>
      </c>
      <c r="F71" s="123">
        <f t="shared" si="18"/>
        <v>153</v>
      </c>
      <c r="G71" s="73">
        <f t="shared" si="19"/>
        <v>305</v>
      </c>
      <c r="H71" s="74">
        <f t="shared" si="20"/>
        <v>457</v>
      </c>
      <c r="I71" s="56" t="s">
        <v>213</v>
      </c>
      <c r="M71" s="56"/>
    </row>
    <row r="72" spans="1:13" s="58" customFormat="1" ht="15" customHeight="1" x14ac:dyDescent="0.15">
      <c r="A72" s="108" t="str">
        <f>IF([1]【マスター】!C66="有","✔","－")</f>
        <v>－</v>
      </c>
      <c r="B72" s="119" t="s">
        <v>229</v>
      </c>
      <c r="C72" s="120"/>
      <c r="D72" s="111" t="str">
        <f>ASC([1]【マスター】!D66&amp;"単位／回")</f>
        <v>160単位/回</v>
      </c>
      <c r="E72" s="112" t="str">
        <f>ASC([1]【マスター】!E66)</f>
        <v>1,622</v>
      </c>
      <c r="F72" s="123">
        <f t="shared" si="18"/>
        <v>163</v>
      </c>
      <c r="G72" s="73">
        <f t="shared" si="19"/>
        <v>325</v>
      </c>
      <c r="H72" s="74">
        <f t="shared" si="20"/>
        <v>487</v>
      </c>
      <c r="I72" s="56" t="s">
        <v>213</v>
      </c>
      <c r="M72" s="56"/>
    </row>
    <row r="73" spans="1:13" s="58" customFormat="1" ht="15" customHeight="1" x14ac:dyDescent="0.15">
      <c r="A73" s="108" t="str">
        <f>IF([1]【マスター】!C67="有","✔","－")</f>
        <v>－</v>
      </c>
      <c r="B73" s="119" t="s">
        <v>230</v>
      </c>
      <c r="C73" s="120"/>
      <c r="D73" s="111" t="str">
        <f>ASC([1]【マスター】!D67&amp;"単位／月")</f>
        <v>30単位/月</v>
      </c>
      <c r="E73" s="112" t="str">
        <f>ASC([1]【マスター】!E67)</f>
        <v>304</v>
      </c>
      <c r="F73" s="123">
        <f t="shared" si="18"/>
        <v>31</v>
      </c>
      <c r="G73" s="73">
        <f t="shared" si="19"/>
        <v>61</v>
      </c>
      <c r="H73" s="74">
        <f t="shared" si="20"/>
        <v>92</v>
      </c>
      <c r="I73" s="56" t="s">
        <v>213</v>
      </c>
      <c r="M73" s="56"/>
    </row>
    <row r="74" spans="1:13" s="58" customFormat="1" ht="15" customHeight="1" x14ac:dyDescent="0.15">
      <c r="A74" s="108" t="str">
        <f>IF([1]【マスター】!C68="有","✔","－")</f>
        <v>－</v>
      </c>
      <c r="B74" s="119" t="s">
        <v>231</v>
      </c>
      <c r="C74" s="120"/>
      <c r="D74" s="111" t="str">
        <f>ASC([1]【マスター】!D68&amp;"単位／月")</f>
        <v>60単位/月</v>
      </c>
      <c r="E74" s="112" t="str">
        <f>ASC([1]【マスター】!E68)</f>
        <v>608</v>
      </c>
      <c r="F74" s="123">
        <f t="shared" si="18"/>
        <v>61</v>
      </c>
      <c r="G74" s="73">
        <f t="shared" si="19"/>
        <v>122</v>
      </c>
      <c r="H74" s="74">
        <f t="shared" si="20"/>
        <v>183</v>
      </c>
      <c r="I74" s="56" t="s">
        <v>213</v>
      </c>
      <c r="M74" s="56"/>
    </row>
    <row r="75" spans="1:13" s="58" customFormat="1" ht="15" customHeight="1" x14ac:dyDescent="0.15">
      <c r="A75" s="108" t="str">
        <f>IF([1]【マスター】!C69="有","✔","－")</f>
        <v>－</v>
      </c>
      <c r="B75" s="119" t="s">
        <v>232</v>
      </c>
      <c r="C75" s="120"/>
      <c r="D75" s="111" t="str">
        <f>ASC([1]【マスター】!D69&amp;"単位／月")</f>
        <v>3単位/月</v>
      </c>
      <c r="E75" s="112" t="str">
        <f>ASC([1]【マスター】!E69)</f>
        <v>30</v>
      </c>
      <c r="F75" s="123">
        <f t="shared" si="18"/>
        <v>3</v>
      </c>
      <c r="G75" s="73">
        <f t="shared" si="19"/>
        <v>6</v>
      </c>
      <c r="H75" s="74">
        <f t="shared" si="20"/>
        <v>9</v>
      </c>
      <c r="I75" s="56"/>
      <c r="M75" s="56"/>
    </row>
    <row r="76" spans="1:13" s="58" customFormat="1" ht="15" customHeight="1" x14ac:dyDescent="0.15">
      <c r="A76" s="108" t="str">
        <f>IF([1]【マスター】!C70="有","✔","－")</f>
        <v>－</v>
      </c>
      <c r="B76" s="119" t="s">
        <v>233</v>
      </c>
      <c r="C76" s="120"/>
      <c r="D76" s="111" t="str">
        <f>ASC([1]【マスター】!D70&amp;"単位／月")</f>
        <v>100単位/月</v>
      </c>
      <c r="E76" s="112" t="str">
        <f>ASC([1]【マスター】!E70)</f>
        <v>1,014</v>
      </c>
      <c r="F76" s="123">
        <f t="shared" si="18"/>
        <v>102</v>
      </c>
      <c r="G76" s="73">
        <f t="shared" si="19"/>
        <v>203</v>
      </c>
      <c r="H76" s="74">
        <f t="shared" si="20"/>
        <v>305</v>
      </c>
      <c r="I76" s="56" t="s">
        <v>213</v>
      </c>
      <c r="M76" s="56"/>
    </row>
    <row r="77" spans="1:13" s="58" customFormat="1" ht="15" customHeight="1" x14ac:dyDescent="0.15">
      <c r="A77" s="108" t="str">
        <f>IF([1]【マスター】!C71="有","✔","－")</f>
        <v>－</v>
      </c>
      <c r="B77" s="124" t="s">
        <v>234</v>
      </c>
      <c r="C77" s="124"/>
      <c r="D77" s="111" t="str">
        <f>ASC([1]【マスター】!D71&amp;"単位／月")</f>
        <v>100単位/月</v>
      </c>
      <c r="E77" s="112" t="str">
        <f>ASC([1]【マスター】!E71)</f>
        <v>1,014</v>
      </c>
      <c r="F77" s="123">
        <f t="shared" si="18"/>
        <v>102</v>
      </c>
      <c r="G77" s="73">
        <f t="shared" si="19"/>
        <v>203</v>
      </c>
      <c r="H77" s="74">
        <f t="shared" si="20"/>
        <v>305</v>
      </c>
    </row>
    <row r="78" spans="1:13" s="58" customFormat="1" ht="15" customHeight="1" x14ac:dyDescent="0.15">
      <c r="A78" s="108" t="str">
        <f>IF([1]【マスター】!C72="有","✔","－")</f>
        <v>✔</v>
      </c>
      <c r="B78" s="124" t="s">
        <v>235</v>
      </c>
      <c r="C78" s="124"/>
      <c r="D78" s="111" t="str">
        <f>ASC([1]【マスター】!D72&amp;"単位／時間")</f>
        <v>50単位/時間</v>
      </c>
      <c r="E78" s="112" t="str">
        <f>ASC([1]【マスター】!E72)</f>
        <v>507</v>
      </c>
      <c r="F78" s="123">
        <f t="shared" si="18"/>
        <v>51</v>
      </c>
      <c r="G78" s="73">
        <f t="shared" si="19"/>
        <v>102</v>
      </c>
      <c r="H78" s="74">
        <f t="shared" si="20"/>
        <v>153</v>
      </c>
    </row>
    <row r="79" spans="1:13" s="58" customFormat="1" ht="15" customHeight="1" x14ac:dyDescent="0.15">
      <c r="A79" s="108" t="str">
        <f>IF([1]【マスター】!C73="有","✔","－")</f>
        <v>✔</v>
      </c>
      <c r="B79" s="125" t="s">
        <v>236</v>
      </c>
      <c r="C79" s="125"/>
      <c r="D79" s="111" t="str">
        <f>ASC([1]【マスター】!D73&amp;"単位／月")</f>
        <v>40単位/月</v>
      </c>
      <c r="E79" s="112" t="str">
        <f>ASC([1]【マスター】!E73)</f>
        <v>405</v>
      </c>
      <c r="F79" s="126">
        <f t="shared" si="18"/>
        <v>41</v>
      </c>
      <c r="G79" s="127">
        <f t="shared" si="19"/>
        <v>81</v>
      </c>
      <c r="H79" s="128">
        <f t="shared" si="20"/>
        <v>122</v>
      </c>
      <c r="I79" s="56" t="s">
        <v>213</v>
      </c>
      <c r="M79" s="56"/>
    </row>
    <row r="80" spans="1:13" s="53" customFormat="1" ht="15" customHeight="1" x14ac:dyDescent="0.15">
      <c r="A80" s="129" t="s">
        <v>237</v>
      </c>
      <c r="B80" s="62" t="s">
        <v>211</v>
      </c>
      <c r="C80" s="62"/>
      <c r="D80" s="62"/>
      <c r="E80" s="130" t="s">
        <v>189</v>
      </c>
      <c r="F80" s="131"/>
      <c r="G80" s="62" t="s">
        <v>238</v>
      </c>
      <c r="H80" s="62"/>
      <c r="K80" s="55"/>
      <c r="L80" s="55"/>
    </row>
    <row r="81" spans="1:36" s="53" customFormat="1" ht="15" customHeight="1" x14ac:dyDescent="0.15">
      <c r="A81" s="70" t="str">
        <f>IF([1]【マスター】!C74="有","✔","－")</f>
        <v>－</v>
      </c>
      <c r="B81" s="69" t="s">
        <v>239</v>
      </c>
      <c r="C81" s="69"/>
      <c r="D81" s="69"/>
      <c r="E81" s="69" t="str">
        <f>ASC(([1]【マスター】!D74))</f>
        <v>9.2%(1ヶ月の利用合計単位数に乗じる)</v>
      </c>
      <c r="F81" s="69"/>
      <c r="G81" s="103" t="s">
        <v>240</v>
      </c>
      <c r="H81" s="132"/>
      <c r="K81" s="55"/>
      <c r="L81" s="55"/>
    </row>
    <row r="82" spans="1:36" s="53" customFormat="1" ht="15" customHeight="1" x14ac:dyDescent="0.15">
      <c r="A82" s="76" t="str">
        <f>IF([1]【マスター】!C75="有","✔","－")</f>
        <v>✔</v>
      </c>
      <c r="B82" s="75" t="s">
        <v>241</v>
      </c>
      <c r="C82" s="75"/>
      <c r="D82" s="75"/>
      <c r="E82" s="75" t="str">
        <f>ASC(([1]【マスター】!D75))</f>
        <v>9.0%(1ヶ月の利用合計単位数に乗じる)</v>
      </c>
      <c r="F82" s="75"/>
      <c r="G82" s="133"/>
      <c r="H82" s="134"/>
      <c r="K82" s="55"/>
      <c r="L82" s="55"/>
    </row>
    <row r="83" spans="1:36" s="53" customFormat="1" ht="15" customHeight="1" x14ac:dyDescent="0.15">
      <c r="A83" s="80" t="str">
        <f>IF([1]【マスター】!C76="有","✔","－")</f>
        <v>－</v>
      </c>
      <c r="B83" s="79" t="s">
        <v>242</v>
      </c>
      <c r="C83" s="79"/>
      <c r="D83" s="79"/>
      <c r="E83" s="79" t="str">
        <f>ASC(([1]【マスター】!D76))</f>
        <v>8.0%(1ヶ月の利用合計単位数に乗じる)</v>
      </c>
      <c r="F83" s="79"/>
      <c r="G83" s="133"/>
      <c r="H83" s="134"/>
      <c r="K83" s="55"/>
      <c r="L83" s="55"/>
    </row>
    <row r="84" spans="1:36" s="53" customFormat="1" ht="15" customHeight="1" x14ac:dyDescent="0.15">
      <c r="A84" s="129" t="str">
        <f>IF([1]【マスター】!C77="有","✔","－")</f>
        <v>－</v>
      </c>
      <c r="B84" s="62" t="s">
        <v>243</v>
      </c>
      <c r="C84" s="62"/>
      <c r="D84" s="62"/>
      <c r="E84" s="62" t="s">
        <v>244</v>
      </c>
      <c r="F84" s="62"/>
      <c r="G84" s="106"/>
      <c r="H84" s="135"/>
      <c r="K84" s="55"/>
      <c r="L84" s="55"/>
    </row>
    <row r="85" spans="1:36" s="53" customFormat="1" ht="25.35" customHeight="1" x14ac:dyDescent="0.15">
      <c r="A85" s="136" t="s">
        <v>245</v>
      </c>
      <c r="B85" s="137" t="s">
        <v>246</v>
      </c>
      <c r="C85" s="137"/>
      <c r="D85" s="137"/>
      <c r="E85" s="137"/>
      <c r="F85" s="137"/>
      <c r="G85" s="137"/>
      <c r="H85" s="137"/>
      <c r="K85" s="55"/>
      <c r="L85" s="55"/>
    </row>
    <row r="86" spans="1:36" s="53" customFormat="1" ht="25.35" customHeight="1" x14ac:dyDescent="0.15">
      <c r="A86" s="136" t="s">
        <v>245</v>
      </c>
      <c r="B86" s="137" t="s">
        <v>247</v>
      </c>
      <c r="C86" s="137"/>
      <c r="D86" s="137"/>
      <c r="E86" s="137"/>
      <c r="F86" s="137"/>
      <c r="G86" s="137"/>
      <c r="H86" s="137"/>
      <c r="K86" s="55"/>
      <c r="L86" s="55"/>
    </row>
    <row r="87" spans="1:36" s="53" customFormat="1" ht="15" customHeight="1" x14ac:dyDescent="0.15">
      <c r="A87" s="136" t="s">
        <v>245</v>
      </c>
      <c r="B87" s="137" t="s">
        <v>248</v>
      </c>
      <c r="C87" s="137"/>
      <c r="D87" s="137"/>
      <c r="E87" s="137"/>
      <c r="F87" s="137"/>
      <c r="G87" s="137"/>
      <c r="H87" s="137"/>
      <c r="K87" s="55"/>
      <c r="L87" s="55"/>
    </row>
    <row r="88" spans="1:36" s="53" customFormat="1" ht="40.35" customHeight="1" x14ac:dyDescent="0.15">
      <c r="A88" s="138"/>
      <c r="B88" s="137" t="s">
        <v>249</v>
      </c>
      <c r="C88" s="137"/>
      <c r="D88" s="137"/>
      <c r="E88" s="137"/>
      <c r="F88" s="137"/>
      <c r="G88" s="137"/>
      <c r="H88" s="137"/>
      <c r="I88" s="53" t="s">
        <v>250</v>
      </c>
      <c r="K88" s="55"/>
      <c r="L88" s="55"/>
    </row>
    <row r="89" spans="1:36" s="53" customFormat="1" ht="15" customHeight="1" x14ac:dyDescent="0.15">
      <c r="A89" s="50" t="s">
        <v>251</v>
      </c>
      <c r="B89" s="57"/>
      <c r="C89" s="139"/>
      <c r="D89" s="139"/>
      <c r="E89" s="140"/>
      <c r="F89" s="140"/>
      <c r="G89" s="140"/>
      <c r="H89" s="140"/>
      <c r="K89" s="55"/>
      <c r="L89" s="55"/>
    </row>
    <row r="90" spans="1:36" s="53" customFormat="1" ht="15" customHeight="1" x14ac:dyDescent="0.15">
      <c r="A90" s="141" t="str">
        <f>IF(([1]【マスター】!C74="")*AND([1]【マスター】!C75="")*AND([1]【マスター】!C76=""),[1]【マスター】!P71,VLOOKUP("有",[1]【マスター】!C74:S77,4,FALSE))</f>
        <v>（１ヶ月の利用合計単位数＋１ヶ月の利用合計単位数×９．０％）×　地域単価</v>
      </c>
      <c r="B90" s="141"/>
      <c r="C90" s="141"/>
      <c r="D90" s="141"/>
      <c r="E90" s="141"/>
      <c r="F90" s="141"/>
      <c r="G90" s="141"/>
      <c r="H90" s="141"/>
      <c r="K90" s="55"/>
      <c r="L90" s="55"/>
    </row>
    <row r="91" spans="1:36" s="53" customFormat="1" ht="15" customHeight="1" x14ac:dyDescent="0.15">
      <c r="A91" s="142" t="s">
        <v>252</v>
      </c>
      <c r="B91" s="142"/>
      <c r="C91" s="142"/>
      <c r="D91" s="142"/>
      <c r="E91" s="142"/>
      <c r="F91" s="142"/>
      <c r="G91" s="142"/>
      <c r="H91" s="142"/>
      <c r="K91" s="55"/>
      <c r="L91" s="55"/>
    </row>
    <row r="92" spans="1:36" s="53" customFormat="1" ht="15" customHeight="1" x14ac:dyDescent="0.15">
      <c r="A92" s="143"/>
      <c r="B92" s="143"/>
      <c r="C92" s="143"/>
      <c r="D92" s="143"/>
      <c r="E92" s="143"/>
      <c r="F92" s="143"/>
      <c r="G92" s="143"/>
      <c r="H92" s="143"/>
      <c r="K92" s="55"/>
      <c r="L92" s="55"/>
    </row>
    <row r="93" spans="1:36" s="53" customFormat="1" ht="15" customHeight="1" x14ac:dyDescent="0.15">
      <c r="A93" s="57" t="s">
        <v>253</v>
      </c>
      <c r="B93" s="51"/>
      <c r="D93" s="140"/>
      <c r="E93" s="140"/>
      <c r="F93" s="140"/>
      <c r="G93" s="140"/>
      <c r="H93" s="140"/>
      <c r="K93" s="55"/>
      <c r="L93" s="55"/>
    </row>
    <row r="94" spans="1:36" s="53" customFormat="1" ht="15" customHeight="1" x14ac:dyDescent="0.15">
      <c r="A94" s="144" t="s">
        <v>254</v>
      </c>
      <c r="B94" s="145" t="s">
        <v>255</v>
      </c>
      <c r="C94" s="146"/>
      <c r="D94" s="147"/>
      <c r="E94" s="147"/>
      <c r="F94" s="147"/>
      <c r="G94" s="147"/>
      <c r="H94" s="147"/>
      <c r="K94" s="55"/>
      <c r="L94" s="55"/>
    </row>
    <row r="95" spans="1:36" s="53" customFormat="1" ht="15" customHeight="1" thickBot="1" x14ac:dyDescent="0.2">
      <c r="A95" s="148"/>
      <c r="B95" s="142" t="str">
        <f>DBCS("　食事サービスを受ける方は、昼食代１食あたり"&amp;[1]【マスター】!K45&amp;"円が必要となります。")</f>
        <v>　食事サービスを受ける方は、昼食代１食あたり６２０円が必要となります。</v>
      </c>
      <c r="C95" s="142"/>
      <c r="D95" s="142"/>
      <c r="E95" s="142"/>
      <c r="F95" s="142"/>
      <c r="G95" s="142"/>
      <c r="H95" s="142"/>
      <c r="K95" s="55"/>
      <c r="L95" s="55"/>
    </row>
    <row r="96" spans="1:36" s="53" customFormat="1" ht="30" customHeight="1" thickBot="1" x14ac:dyDescent="0.2">
      <c r="A96" s="149"/>
      <c r="B96" s="142" t="str">
        <f>IF([1]【マスター】!C72="","",'通所重説 (別表)'!S96)</f>
        <v>　延長加算算定時に、食事サービスを受ける方は、朝食代１食あたり５５０円・夕食代１食あたり６８０円が必要となります。</v>
      </c>
      <c r="C96" s="142"/>
      <c r="D96" s="142"/>
      <c r="E96" s="142"/>
      <c r="F96" s="142"/>
      <c r="G96" s="142"/>
      <c r="H96" s="142"/>
      <c r="J96" s="142" t="s">
        <v>256</v>
      </c>
      <c r="K96" s="142"/>
      <c r="L96" s="142"/>
      <c r="M96" s="142"/>
      <c r="N96" s="142"/>
      <c r="O96" s="142"/>
      <c r="P96" s="142"/>
      <c r="Q96" s="142"/>
      <c r="R96" s="150" t="s">
        <v>257</v>
      </c>
      <c r="S96" s="151" t="str">
        <f>DBCS("　延長加算算定時に、食事サービスを受ける方は、朝食代１食あたり"&amp;[1]【マスター】!K44&amp;"円・夕食代１食あたり"&amp;[1]【マスター】!K46&amp;"円が必要となります。")</f>
        <v>　延長加算算定時に、食事サービスを受ける方は、朝食代１食あたり５５０円・夕食代１食あたり６８０円が必要となります。</v>
      </c>
      <c r="T96" s="152"/>
      <c r="U96" s="152"/>
      <c r="V96" s="152"/>
      <c r="W96" s="152"/>
      <c r="X96" s="152"/>
      <c r="Y96" s="152"/>
      <c r="Z96" s="152"/>
      <c r="AA96" s="152"/>
      <c r="AB96" s="152"/>
      <c r="AC96" s="152"/>
      <c r="AD96" s="152"/>
      <c r="AE96" s="152"/>
      <c r="AF96" s="152"/>
      <c r="AG96" s="152"/>
      <c r="AH96" s="152"/>
      <c r="AI96" s="152"/>
      <c r="AJ96" s="153"/>
    </row>
    <row r="97" spans="1:14" s="53" customFormat="1" ht="15" customHeight="1" x14ac:dyDescent="0.15">
      <c r="A97" s="144" t="s">
        <v>254</v>
      </c>
      <c r="B97" s="154" t="s">
        <v>258</v>
      </c>
      <c r="C97" s="149"/>
      <c r="D97" s="155"/>
      <c r="E97" s="155"/>
      <c r="F97" s="155"/>
      <c r="G97" s="155"/>
      <c r="H97" s="155"/>
      <c r="K97" s="55"/>
      <c r="L97" s="55"/>
    </row>
    <row r="98" spans="1:14" s="53" customFormat="1" ht="15" customHeight="1" x14ac:dyDescent="0.15">
      <c r="A98" s="148"/>
      <c r="B98" s="154" t="s">
        <v>259</v>
      </c>
      <c r="C98" s="149"/>
      <c r="D98" s="154"/>
      <c r="E98" s="154"/>
      <c r="F98" s="154"/>
      <c r="G98" s="154"/>
      <c r="H98" s="154"/>
      <c r="K98" s="55"/>
      <c r="L98" s="55"/>
    </row>
    <row r="99" spans="1:14" s="53" customFormat="1" ht="15" customHeight="1" x14ac:dyDescent="0.15">
      <c r="A99" s="148"/>
      <c r="B99" s="154" t="s">
        <v>260</v>
      </c>
      <c r="C99" s="149"/>
      <c r="D99" s="154"/>
      <c r="E99" s="149" t="str">
        <f>DBCS([1]【マスター】!J47)&amp;"円"</f>
        <v>１５０円</v>
      </c>
      <c r="F99" s="149"/>
      <c r="G99" s="149"/>
      <c r="H99" s="154"/>
      <c r="K99" s="55"/>
      <c r="L99" s="55"/>
      <c r="N99" s="156"/>
    </row>
    <row r="100" spans="1:14" s="53" customFormat="1" ht="15" customHeight="1" x14ac:dyDescent="0.15">
      <c r="A100" s="148"/>
      <c r="B100" s="154" t="s">
        <v>261</v>
      </c>
      <c r="C100" s="149"/>
      <c r="D100" s="149"/>
      <c r="E100" s="149" t="str">
        <f>DBCS([1]【マスター】!J48)&amp;"円"</f>
        <v>１５０円</v>
      </c>
      <c r="F100" s="149"/>
      <c r="G100" s="149"/>
      <c r="H100" s="149"/>
      <c r="K100" s="55"/>
      <c r="L100" s="55"/>
      <c r="N100" s="156"/>
    </row>
    <row r="101" spans="1:14" s="53" customFormat="1" ht="15" customHeight="1" x14ac:dyDescent="0.15">
      <c r="A101" s="144" t="s">
        <v>254</v>
      </c>
      <c r="B101" s="154" t="s">
        <v>262</v>
      </c>
      <c r="C101" s="149"/>
      <c r="D101" s="149"/>
      <c r="E101" s="149"/>
      <c r="F101" s="149"/>
      <c r="G101" s="149"/>
      <c r="H101" s="149"/>
      <c r="K101" s="55"/>
      <c r="L101" s="55"/>
    </row>
    <row r="102" spans="1:14" s="53" customFormat="1" ht="45" customHeight="1" x14ac:dyDescent="0.15">
      <c r="A102" s="148"/>
      <c r="B102" s="157" t="s">
        <v>263</v>
      </c>
      <c r="C102" s="157"/>
      <c r="D102" s="157"/>
      <c r="E102" s="157"/>
      <c r="F102" s="157"/>
      <c r="G102" s="157"/>
      <c r="H102" s="157"/>
      <c r="K102" s="55"/>
      <c r="L102" s="55"/>
    </row>
    <row r="103" spans="1:14" s="53" customFormat="1" ht="15" customHeight="1" x14ac:dyDescent="0.15">
      <c r="A103" s="158" t="s">
        <v>245</v>
      </c>
      <c r="B103" s="159" t="s">
        <v>264</v>
      </c>
      <c r="C103" s="160"/>
      <c r="D103" s="161"/>
      <c r="E103" s="161"/>
      <c r="F103" s="161"/>
      <c r="G103" s="161"/>
      <c r="H103" s="161"/>
      <c r="K103" s="55"/>
      <c r="L103" s="55"/>
    </row>
    <row r="104" spans="1:14" s="53" customFormat="1" ht="15" customHeight="1" x14ac:dyDescent="0.15">
      <c r="A104" s="162"/>
      <c r="B104" s="159" t="s">
        <v>265</v>
      </c>
      <c r="C104" s="160"/>
      <c r="D104" s="159"/>
      <c r="E104" s="159"/>
      <c r="F104" s="159"/>
      <c r="G104" s="159"/>
      <c r="H104" s="159"/>
      <c r="K104" s="55"/>
      <c r="L104" s="55"/>
    </row>
    <row r="105" spans="1:14" s="53" customFormat="1" ht="15" customHeight="1" x14ac:dyDescent="0.15">
      <c r="A105" s="162"/>
      <c r="B105" s="159" t="s">
        <v>266</v>
      </c>
      <c r="C105" s="160"/>
      <c r="D105" s="159"/>
      <c r="E105" s="160" t="s">
        <v>267</v>
      </c>
      <c r="F105" s="160"/>
      <c r="G105" s="160"/>
      <c r="H105" s="159"/>
      <c r="K105" s="55"/>
      <c r="L105" s="55"/>
      <c r="N105" s="156"/>
    </row>
    <row r="106" spans="1:14" s="53" customFormat="1" ht="15" customHeight="1" x14ac:dyDescent="0.15">
      <c r="A106" s="158" t="s">
        <v>245</v>
      </c>
      <c r="B106" s="159" t="s">
        <v>268</v>
      </c>
      <c r="C106" s="160"/>
      <c r="D106" s="161"/>
      <c r="E106" s="160" t="s">
        <v>269</v>
      </c>
      <c r="F106" s="161"/>
      <c r="G106" s="161"/>
      <c r="H106" s="161"/>
      <c r="K106" s="55"/>
      <c r="L106" s="55"/>
    </row>
    <row r="107" spans="1:14" s="53" customFormat="1" ht="15" customHeight="1" x14ac:dyDescent="0.15">
      <c r="A107" s="144" t="s">
        <v>245</v>
      </c>
      <c r="B107" s="163" t="s">
        <v>270</v>
      </c>
      <c r="C107" s="149"/>
      <c r="D107" s="164"/>
      <c r="E107" s="164"/>
      <c r="F107" s="164"/>
      <c r="G107" s="164"/>
      <c r="H107" s="164"/>
      <c r="K107" s="55"/>
      <c r="L107" s="55"/>
    </row>
    <row r="108" spans="1:14" s="53" customFormat="1" ht="15" customHeight="1" x14ac:dyDescent="0.15">
      <c r="A108" s="149"/>
      <c r="B108" s="163" t="s">
        <v>271</v>
      </c>
      <c r="C108" s="149"/>
      <c r="D108" s="164"/>
      <c r="E108" s="164"/>
      <c r="F108" s="164"/>
      <c r="G108" s="164"/>
      <c r="H108" s="164"/>
      <c r="I108" s="53" t="s">
        <v>272</v>
      </c>
      <c r="K108" s="55"/>
      <c r="L108" s="55"/>
    </row>
    <row r="109" spans="1:14" s="53" customFormat="1" ht="15" customHeight="1" x14ac:dyDescent="0.15">
      <c r="B109" s="51"/>
      <c r="C109" s="165"/>
      <c r="D109" s="166"/>
      <c r="E109" s="166"/>
      <c r="F109" s="166"/>
      <c r="G109" s="166"/>
      <c r="H109" s="166"/>
      <c r="K109" s="55"/>
      <c r="L109" s="55"/>
    </row>
    <row r="110" spans="1:14" ht="15" customHeight="1" x14ac:dyDescent="0.15">
      <c r="A110" s="50" t="s">
        <v>273</v>
      </c>
      <c r="K110" s="149"/>
      <c r="L110" s="149"/>
    </row>
    <row r="111" spans="1:14" ht="15" customHeight="1" x14ac:dyDescent="0.15">
      <c r="A111" s="50" t="s">
        <v>274</v>
      </c>
      <c r="K111" s="149"/>
      <c r="L111" s="149"/>
    </row>
    <row r="112" spans="1:14" ht="15" customHeight="1" x14ac:dyDescent="0.15">
      <c r="A112" s="167" t="s">
        <v>207</v>
      </c>
      <c r="B112" s="100"/>
      <c r="C112" s="100"/>
      <c r="D112" s="168"/>
      <c r="E112" s="169"/>
      <c r="G112" s="170"/>
      <c r="H112" s="170"/>
      <c r="K112" s="149"/>
      <c r="L112" s="149"/>
    </row>
    <row r="113" spans="1:14" ht="25.35" customHeight="1" x14ac:dyDescent="0.15">
      <c r="A113" s="100"/>
      <c r="B113" s="171" t="s">
        <v>275</v>
      </c>
      <c r="C113" s="171"/>
      <c r="D113" s="171"/>
      <c r="E113" s="171"/>
      <c r="F113" s="171"/>
      <c r="G113" s="171"/>
      <c r="H113" s="171"/>
      <c r="K113" s="149"/>
      <c r="L113" s="149"/>
    </row>
    <row r="114" spans="1:14" s="172" customFormat="1" ht="15" customHeight="1" x14ac:dyDescent="0.15">
      <c r="A114" s="167" t="s">
        <v>276</v>
      </c>
      <c r="B114" s="100"/>
      <c r="C114" s="100"/>
      <c r="D114" s="168"/>
      <c r="E114" s="169"/>
      <c r="F114" s="149"/>
      <c r="G114" s="170"/>
      <c r="H114" s="170"/>
      <c r="K114" s="173"/>
      <c r="L114" s="173"/>
      <c r="N114" s="174"/>
    </row>
    <row r="115" spans="1:14" s="172" customFormat="1" ht="20.100000000000001" customHeight="1" x14ac:dyDescent="0.15">
      <c r="A115" s="100"/>
      <c r="B115" s="171" t="s">
        <v>277</v>
      </c>
      <c r="C115" s="171"/>
      <c r="D115" s="171"/>
      <c r="E115" s="171"/>
      <c r="F115" s="171"/>
      <c r="G115" s="171"/>
      <c r="H115" s="171"/>
      <c r="K115" s="173"/>
      <c r="L115" s="173"/>
      <c r="N115" s="174"/>
    </row>
    <row r="116" spans="1:14" ht="15" customHeight="1" x14ac:dyDescent="0.15">
      <c r="A116" s="50" t="s">
        <v>209</v>
      </c>
      <c r="B116" s="51"/>
      <c r="C116" s="51"/>
      <c r="D116" s="53"/>
      <c r="E116" s="53"/>
      <c r="F116" s="53"/>
      <c r="G116" s="53"/>
      <c r="H116" s="53"/>
      <c r="K116" s="149"/>
      <c r="L116" s="149"/>
    </row>
    <row r="117" spans="1:14" ht="15" customHeight="1" x14ac:dyDescent="0.15">
      <c r="A117" s="167" t="s">
        <v>278</v>
      </c>
      <c r="B117" s="100"/>
      <c r="C117" s="100"/>
      <c r="D117" s="175"/>
      <c r="E117" s="176"/>
      <c r="F117" s="177"/>
      <c r="G117" s="170"/>
      <c r="H117" s="170"/>
      <c r="I117" s="55" t="s">
        <v>213</v>
      </c>
      <c r="K117" s="149"/>
      <c r="L117" s="149"/>
      <c r="M117" s="56"/>
    </row>
    <row r="118" spans="1:14" ht="39" customHeight="1" x14ac:dyDescent="0.15">
      <c r="A118" s="167"/>
      <c r="B118" s="171" t="s">
        <v>279</v>
      </c>
      <c r="C118" s="171"/>
      <c r="D118" s="171"/>
      <c r="E118" s="171"/>
      <c r="F118" s="171"/>
      <c r="G118" s="171"/>
      <c r="H118" s="171"/>
      <c r="K118" s="149"/>
      <c r="L118" s="149"/>
      <c r="M118" s="172"/>
    </row>
    <row r="119" spans="1:14" ht="15" customHeight="1" x14ac:dyDescent="0.15">
      <c r="A119" s="167" t="s">
        <v>214</v>
      </c>
      <c r="B119" s="100"/>
      <c r="C119" s="100"/>
      <c r="D119" s="175"/>
      <c r="E119" s="176"/>
      <c r="F119" s="177"/>
      <c r="G119" s="170"/>
      <c r="H119" s="170"/>
      <c r="I119" s="55" t="s">
        <v>213</v>
      </c>
      <c r="K119" s="149"/>
      <c r="L119" s="149"/>
      <c r="M119" s="56"/>
    </row>
    <row r="120" spans="1:14" ht="28.35" customHeight="1" x14ac:dyDescent="0.15">
      <c r="A120" s="167"/>
      <c r="B120" s="171" t="s">
        <v>280</v>
      </c>
      <c r="C120" s="171"/>
      <c r="D120" s="171"/>
      <c r="E120" s="171"/>
      <c r="F120" s="171"/>
      <c r="G120" s="171"/>
      <c r="H120" s="171"/>
      <c r="K120" s="149"/>
      <c r="L120" s="149"/>
      <c r="M120" s="172"/>
    </row>
    <row r="121" spans="1:14" ht="15" customHeight="1" x14ac:dyDescent="0.15">
      <c r="A121" s="167" t="s">
        <v>216</v>
      </c>
      <c r="B121" s="53"/>
      <c r="C121" s="53"/>
      <c r="D121" s="178"/>
      <c r="E121" s="179"/>
      <c r="F121" s="180"/>
      <c r="G121" s="138"/>
      <c r="H121" s="138"/>
      <c r="K121" s="149"/>
      <c r="L121" s="149"/>
      <c r="M121" s="172"/>
    </row>
    <row r="122" spans="1:14" ht="26.1" customHeight="1" x14ac:dyDescent="0.15">
      <c r="A122" s="181"/>
      <c r="B122" s="171" t="s">
        <v>281</v>
      </c>
      <c r="C122" s="171"/>
      <c r="D122" s="171"/>
      <c r="E122" s="171"/>
      <c r="F122" s="171"/>
      <c r="G122" s="171"/>
      <c r="H122" s="171"/>
      <c r="K122" s="149"/>
      <c r="L122" s="149"/>
      <c r="M122" s="172"/>
    </row>
    <row r="123" spans="1:14" ht="15" customHeight="1" x14ac:dyDescent="0.15">
      <c r="A123" s="167" t="s">
        <v>218</v>
      </c>
      <c r="B123" s="100"/>
      <c r="C123" s="100"/>
      <c r="D123" s="175"/>
      <c r="E123" s="100"/>
      <c r="F123" s="177"/>
      <c r="G123" s="170"/>
      <c r="H123" s="170"/>
      <c r="I123" s="55" t="s">
        <v>213</v>
      </c>
      <c r="K123" s="149"/>
      <c r="L123" s="149"/>
      <c r="M123" s="56"/>
    </row>
    <row r="124" spans="1:14" ht="39" customHeight="1" x14ac:dyDescent="0.15">
      <c r="A124" s="182"/>
      <c r="B124" s="171" t="s">
        <v>282</v>
      </c>
      <c r="C124" s="171"/>
      <c r="D124" s="171"/>
      <c r="E124" s="171"/>
      <c r="F124" s="171"/>
      <c r="G124" s="171"/>
      <c r="H124" s="171"/>
      <c r="K124" s="149"/>
      <c r="L124" s="149"/>
      <c r="M124" s="172"/>
    </row>
    <row r="125" spans="1:14" ht="15" customHeight="1" x14ac:dyDescent="0.15">
      <c r="A125" s="181" t="s">
        <v>283</v>
      </c>
      <c r="B125" s="170"/>
      <c r="C125" s="170"/>
      <c r="D125" s="170"/>
      <c r="E125" s="183"/>
      <c r="F125" s="184"/>
      <c r="G125" s="170"/>
      <c r="H125" s="170"/>
      <c r="I125" s="55" t="s">
        <v>213</v>
      </c>
      <c r="K125" s="149"/>
      <c r="L125" s="149"/>
      <c r="M125" s="56"/>
    </row>
    <row r="126" spans="1:14" ht="26.1" customHeight="1" x14ac:dyDescent="0.15">
      <c r="A126" s="181"/>
      <c r="B126" s="171" t="s">
        <v>284</v>
      </c>
      <c r="C126" s="171"/>
      <c r="D126" s="171"/>
      <c r="E126" s="171"/>
      <c r="F126" s="171"/>
      <c r="G126" s="171"/>
      <c r="H126" s="171"/>
      <c r="K126" s="149"/>
      <c r="L126" s="149"/>
      <c r="M126" s="172"/>
    </row>
    <row r="127" spans="1:14" ht="15" customHeight="1" x14ac:dyDescent="0.15">
      <c r="A127" s="181" t="s">
        <v>285</v>
      </c>
      <c r="B127" s="170"/>
      <c r="C127" s="170"/>
      <c r="D127" s="170"/>
      <c r="E127" s="183"/>
      <c r="F127" s="184"/>
      <c r="G127" s="170"/>
      <c r="H127" s="170"/>
      <c r="I127" s="55" t="s">
        <v>213</v>
      </c>
      <c r="K127" s="149"/>
      <c r="L127" s="149"/>
      <c r="M127" s="56"/>
    </row>
    <row r="128" spans="1:14" ht="40.35" customHeight="1" x14ac:dyDescent="0.15">
      <c r="A128" s="181"/>
      <c r="B128" s="171" t="s">
        <v>286</v>
      </c>
      <c r="C128" s="171"/>
      <c r="D128" s="171"/>
      <c r="E128" s="171"/>
      <c r="F128" s="171"/>
      <c r="G128" s="171"/>
      <c r="H128" s="171"/>
      <c r="K128" s="149"/>
      <c r="L128" s="149"/>
      <c r="M128" s="172"/>
    </row>
    <row r="129" spans="1:13" ht="15" customHeight="1" x14ac:dyDescent="0.15">
      <c r="A129" s="167" t="s">
        <v>235</v>
      </c>
      <c r="B129" s="170"/>
      <c r="C129" s="170"/>
      <c r="D129" s="170"/>
      <c r="E129" s="183"/>
      <c r="F129" s="184"/>
      <c r="G129" s="170"/>
      <c r="H129" s="170"/>
      <c r="K129" s="149"/>
      <c r="L129" s="149"/>
      <c r="M129" s="172"/>
    </row>
    <row r="130" spans="1:13" ht="20.100000000000001" customHeight="1" x14ac:dyDescent="0.15">
      <c r="A130" s="167"/>
      <c r="B130" s="171" t="s">
        <v>287</v>
      </c>
      <c r="C130" s="171"/>
      <c r="D130" s="171"/>
      <c r="E130" s="171"/>
      <c r="F130" s="171"/>
      <c r="G130" s="171"/>
      <c r="H130" s="171"/>
      <c r="K130" s="149"/>
      <c r="L130" s="149"/>
      <c r="M130" s="172"/>
    </row>
    <row r="131" spans="1:13" ht="15" customHeight="1" x14ac:dyDescent="0.15">
      <c r="A131" s="167" t="s">
        <v>288</v>
      </c>
      <c r="B131" s="170"/>
      <c r="C131" s="170"/>
      <c r="D131" s="170"/>
      <c r="E131" s="183"/>
      <c r="F131" s="184"/>
      <c r="G131" s="170"/>
      <c r="H131" s="170"/>
      <c r="I131" s="55" t="s">
        <v>213</v>
      </c>
      <c r="K131" s="149"/>
      <c r="L131" s="149"/>
      <c r="M131" s="56"/>
    </row>
    <row r="132" spans="1:13" ht="40.35" customHeight="1" x14ac:dyDescent="0.15">
      <c r="A132" s="167"/>
      <c r="B132" s="171" t="s">
        <v>289</v>
      </c>
      <c r="C132" s="171"/>
      <c r="D132" s="171"/>
      <c r="E132" s="171"/>
      <c r="F132" s="171"/>
      <c r="G132" s="171"/>
      <c r="H132" s="171"/>
      <c r="K132" s="149"/>
      <c r="L132" s="149"/>
      <c r="M132" s="172"/>
    </row>
    <row r="133" spans="1:13" ht="15" customHeight="1" x14ac:dyDescent="0.15">
      <c r="A133" s="167" t="s">
        <v>290</v>
      </c>
      <c r="B133" s="170"/>
      <c r="C133" s="170"/>
      <c r="D133" s="170"/>
      <c r="E133" s="170"/>
      <c r="F133" s="184"/>
      <c r="G133" s="170"/>
      <c r="H133" s="170"/>
      <c r="K133" s="149"/>
      <c r="L133" s="149"/>
      <c r="M133" s="172"/>
    </row>
    <row r="134" spans="1:13" ht="26.1" customHeight="1" x14ac:dyDescent="0.15">
      <c r="A134" s="182"/>
      <c r="B134" s="171" t="s">
        <v>291</v>
      </c>
      <c r="C134" s="171"/>
      <c r="D134" s="171"/>
      <c r="E134" s="171"/>
      <c r="F134" s="171"/>
      <c r="G134" s="171"/>
      <c r="H134" s="171"/>
      <c r="K134" s="149"/>
      <c r="L134" s="149"/>
      <c r="M134" s="172"/>
    </row>
    <row r="135" spans="1:13" ht="15" customHeight="1" x14ac:dyDescent="0.15">
      <c r="A135" s="100"/>
      <c r="B135" s="170"/>
      <c r="C135" s="170"/>
      <c r="D135" s="170"/>
      <c r="E135" s="170"/>
      <c r="F135" s="184"/>
      <c r="G135" s="170"/>
      <c r="H135" s="170"/>
    </row>
    <row r="136" spans="1:13" ht="15" customHeight="1" x14ac:dyDescent="0.15">
      <c r="B136" s="170"/>
      <c r="C136" s="170"/>
      <c r="D136" s="170"/>
      <c r="E136" s="183"/>
      <c r="F136" s="184"/>
      <c r="G136" s="170"/>
      <c r="H136" s="170"/>
    </row>
    <row r="137" spans="1:13" ht="15" customHeight="1" x14ac:dyDescent="0.15">
      <c r="A137" s="100"/>
      <c r="B137" s="170"/>
      <c r="C137" s="170"/>
      <c r="D137" s="170"/>
      <c r="E137" s="183"/>
      <c r="F137" s="184"/>
      <c r="G137" s="170"/>
      <c r="H137" s="170"/>
    </row>
    <row r="138" spans="1:13" ht="15" customHeight="1" x14ac:dyDescent="0.15">
      <c r="A138" s="100"/>
      <c r="B138" s="170"/>
      <c r="C138" s="170"/>
      <c r="D138" s="170"/>
      <c r="E138" s="183"/>
      <c r="F138" s="184"/>
      <c r="G138" s="170"/>
      <c r="H138" s="170"/>
    </row>
    <row r="139" spans="1:13" ht="15" customHeight="1" x14ac:dyDescent="0.15">
      <c r="A139" s="100"/>
      <c r="B139" s="170"/>
      <c r="C139" s="170"/>
      <c r="D139" s="170"/>
      <c r="E139" s="170"/>
      <c r="F139" s="184"/>
      <c r="G139" s="170"/>
      <c r="H139" s="170"/>
    </row>
    <row r="140" spans="1:13" ht="15" customHeight="1" x14ac:dyDescent="0.15">
      <c r="A140" s="100"/>
      <c r="B140" s="170"/>
      <c r="C140" s="170"/>
      <c r="D140" s="170"/>
      <c r="E140" s="170"/>
      <c r="F140" s="184"/>
      <c r="G140" s="170"/>
      <c r="H140" s="170"/>
    </row>
    <row r="141" spans="1:13" ht="15" customHeight="1" x14ac:dyDescent="0.15">
      <c r="B141" s="170"/>
      <c r="C141" s="170"/>
      <c r="D141" s="170"/>
      <c r="E141" s="183"/>
      <c r="F141" s="184"/>
      <c r="G141" s="170"/>
      <c r="H141" s="170"/>
    </row>
    <row r="142" spans="1:13" ht="15" customHeight="1" x14ac:dyDescent="0.15">
      <c r="A142" s="100"/>
      <c r="B142" s="170"/>
      <c r="C142" s="170"/>
      <c r="D142" s="170"/>
      <c r="E142" s="183"/>
      <c r="F142" s="184"/>
      <c r="G142" s="170"/>
      <c r="H142" s="170"/>
    </row>
    <row r="143" spans="1:13" ht="15" customHeight="1" x14ac:dyDescent="0.15">
      <c r="A143" s="100"/>
      <c r="B143" s="170"/>
      <c r="C143" s="170"/>
      <c r="D143" s="170"/>
      <c r="E143" s="183"/>
      <c r="F143" s="184"/>
      <c r="G143" s="170"/>
      <c r="H143" s="170"/>
    </row>
    <row r="144" spans="1:13" ht="15" customHeight="1" x14ac:dyDescent="0.15">
      <c r="A144" s="100"/>
      <c r="B144" s="170"/>
      <c r="C144" s="170"/>
      <c r="D144" s="170"/>
      <c r="E144" s="170"/>
      <c r="F144" s="184"/>
      <c r="G144" s="170"/>
      <c r="H144" s="170"/>
    </row>
    <row r="145" spans="1:8" ht="15" customHeight="1" x14ac:dyDescent="0.15">
      <c r="A145" s="100"/>
      <c r="B145" s="170"/>
      <c r="C145" s="170"/>
      <c r="D145" s="170"/>
      <c r="E145" s="170"/>
      <c r="F145" s="184"/>
      <c r="G145" s="170"/>
      <c r="H145" s="170"/>
    </row>
    <row r="146" spans="1:8" ht="15" customHeight="1" x14ac:dyDescent="0.15">
      <c r="A146" s="100"/>
      <c r="B146" s="170"/>
      <c r="C146" s="170"/>
      <c r="D146" s="170"/>
      <c r="E146" s="170"/>
      <c r="F146" s="170"/>
      <c r="G146" s="170"/>
      <c r="H146" s="170"/>
    </row>
    <row r="147" spans="1:8" ht="15" customHeight="1" x14ac:dyDescent="0.15">
      <c r="A147" s="100"/>
      <c r="B147" s="170"/>
      <c r="C147" s="170"/>
      <c r="D147" s="170"/>
      <c r="E147" s="170"/>
      <c r="F147" s="170"/>
      <c r="G147" s="170"/>
      <c r="H147" s="170"/>
    </row>
    <row r="148" spans="1:8" ht="15" customHeight="1" x14ac:dyDescent="0.15">
      <c r="A148" s="100"/>
      <c r="B148" s="170"/>
      <c r="C148" s="170"/>
      <c r="D148" s="170"/>
      <c r="E148" s="170"/>
      <c r="F148" s="170"/>
      <c r="G148" s="170"/>
      <c r="H148" s="170"/>
    </row>
    <row r="149" spans="1:8" ht="15" customHeight="1" x14ac:dyDescent="0.15">
      <c r="A149" s="100"/>
      <c r="B149" s="170"/>
      <c r="C149" s="170"/>
      <c r="D149" s="170"/>
      <c r="E149" s="170"/>
      <c r="F149" s="170"/>
      <c r="G149" s="170"/>
      <c r="H149" s="170"/>
    </row>
    <row r="150" spans="1:8" ht="15" customHeight="1" x14ac:dyDescent="0.15">
      <c r="A150" s="100"/>
      <c r="B150" s="170"/>
      <c r="C150" s="170"/>
      <c r="D150" s="170"/>
      <c r="E150" s="170"/>
      <c r="F150" s="170"/>
      <c r="G150" s="170"/>
      <c r="H150" s="170"/>
    </row>
    <row r="151" spans="1:8" ht="15" customHeight="1" x14ac:dyDescent="0.15">
      <c r="A151" s="100"/>
      <c r="B151" s="170"/>
      <c r="C151" s="170"/>
      <c r="D151" s="170"/>
      <c r="E151" s="170"/>
      <c r="F151" s="170"/>
      <c r="G151" s="170"/>
      <c r="H151" s="170"/>
    </row>
    <row r="152" spans="1:8" ht="15" customHeight="1" x14ac:dyDescent="0.15">
      <c r="A152" s="100"/>
      <c r="B152" s="170"/>
      <c r="C152" s="170"/>
      <c r="D152" s="170"/>
      <c r="E152" s="170"/>
      <c r="F152" s="170"/>
      <c r="G152" s="170"/>
      <c r="H152" s="170"/>
    </row>
    <row r="153" spans="1:8" ht="15" customHeight="1" x14ac:dyDescent="0.15">
      <c r="A153" s="100"/>
      <c r="B153" s="170"/>
      <c r="C153" s="170"/>
      <c r="D153" s="170"/>
      <c r="E153" s="170"/>
      <c r="F153" s="170"/>
      <c r="G153" s="170"/>
      <c r="H153" s="170"/>
    </row>
    <row r="154" spans="1:8" ht="15" customHeight="1" x14ac:dyDescent="0.15">
      <c r="A154" s="100"/>
      <c r="B154" s="170"/>
      <c r="C154" s="170"/>
      <c r="D154" s="170"/>
      <c r="E154" s="170"/>
      <c r="F154" s="170"/>
      <c r="G154" s="170"/>
      <c r="H154" s="170"/>
    </row>
    <row r="155" spans="1:8" ht="15" customHeight="1" x14ac:dyDescent="0.15">
      <c r="A155" s="100"/>
      <c r="B155" s="170"/>
      <c r="C155" s="170"/>
      <c r="D155" s="170"/>
      <c r="E155" s="170"/>
      <c r="F155" s="170"/>
      <c r="G155" s="170"/>
      <c r="H155" s="170"/>
    </row>
    <row r="156" spans="1:8" ht="15" customHeight="1" x14ac:dyDescent="0.15">
      <c r="A156" s="100"/>
      <c r="B156" s="170"/>
      <c r="C156" s="170"/>
      <c r="D156" s="170"/>
      <c r="E156" s="170"/>
      <c r="F156" s="170"/>
      <c r="G156" s="170"/>
      <c r="H156" s="170"/>
    </row>
    <row r="157" spans="1:8" ht="15" customHeight="1" x14ac:dyDescent="0.15">
      <c r="A157" s="100"/>
      <c r="B157" s="170"/>
      <c r="C157" s="170"/>
      <c r="D157" s="170"/>
      <c r="E157" s="170"/>
      <c r="F157" s="170"/>
      <c r="G157" s="170"/>
      <c r="H157" s="170"/>
    </row>
    <row r="158" spans="1:8" ht="15" customHeight="1" x14ac:dyDescent="0.15">
      <c r="A158" s="100"/>
      <c r="B158" s="170"/>
      <c r="C158" s="170"/>
      <c r="D158" s="170"/>
      <c r="E158" s="170"/>
      <c r="F158" s="170"/>
      <c r="G158" s="170"/>
      <c r="H158" s="170"/>
    </row>
  </sheetData>
  <sheetProtection selectLockedCells="1"/>
  <mergeCells count="125">
    <mergeCell ref="B134:H134"/>
    <mergeCell ref="B122:H122"/>
    <mergeCell ref="B124:H124"/>
    <mergeCell ref="B126:H126"/>
    <mergeCell ref="B128:H128"/>
    <mergeCell ref="B130:H130"/>
    <mergeCell ref="B132:H132"/>
    <mergeCell ref="S96:AJ96"/>
    <mergeCell ref="B102:H102"/>
    <mergeCell ref="B113:H113"/>
    <mergeCell ref="B115:H115"/>
    <mergeCell ref="B118:H118"/>
    <mergeCell ref="B120:H120"/>
    <mergeCell ref="B88:H88"/>
    <mergeCell ref="A90:H90"/>
    <mergeCell ref="A91:H91"/>
    <mergeCell ref="B95:H95"/>
    <mergeCell ref="B96:H96"/>
    <mergeCell ref="J96:Q96"/>
    <mergeCell ref="E83:F83"/>
    <mergeCell ref="B84:D84"/>
    <mergeCell ref="E84:F84"/>
    <mergeCell ref="B85:H85"/>
    <mergeCell ref="B86:H86"/>
    <mergeCell ref="B87:H87"/>
    <mergeCell ref="B79:C79"/>
    <mergeCell ref="B80:D80"/>
    <mergeCell ref="E80:F80"/>
    <mergeCell ref="G80:H80"/>
    <mergeCell ref="B81:D81"/>
    <mergeCell ref="E81:F81"/>
    <mergeCell ref="G81:H84"/>
    <mergeCell ref="B82:D82"/>
    <mergeCell ref="E82:F82"/>
    <mergeCell ref="B83:D83"/>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F54:H54"/>
    <mergeCell ref="B56:C56"/>
    <mergeCell ref="B57:C57"/>
    <mergeCell ref="B58:C58"/>
    <mergeCell ref="B59:C59"/>
    <mergeCell ref="B60:C60"/>
    <mergeCell ref="A52:C52"/>
    <mergeCell ref="A53:B53"/>
    <mergeCell ref="A54:A55"/>
    <mergeCell ref="B54:C55"/>
    <mergeCell ref="D54:D55"/>
    <mergeCell ref="E54:E55"/>
    <mergeCell ref="A48:B48"/>
    <mergeCell ref="A49:C50"/>
    <mergeCell ref="D49:D50"/>
    <mergeCell ref="E49:E50"/>
    <mergeCell ref="F49:H49"/>
    <mergeCell ref="A51:C51"/>
    <mergeCell ref="F40:H40"/>
    <mergeCell ref="A42:C42"/>
    <mergeCell ref="A43:C43"/>
    <mergeCell ref="A44:C44"/>
    <mergeCell ref="A45:C45"/>
    <mergeCell ref="A46:C46"/>
    <mergeCell ref="A37:C37"/>
    <mergeCell ref="A38:C38"/>
    <mergeCell ref="A39:C39"/>
    <mergeCell ref="A40:C41"/>
    <mergeCell ref="D40:D41"/>
    <mergeCell ref="E40:E41"/>
    <mergeCell ref="A33:C34"/>
    <mergeCell ref="D33:D34"/>
    <mergeCell ref="E33:E34"/>
    <mergeCell ref="F33:H33"/>
    <mergeCell ref="A35:C35"/>
    <mergeCell ref="A36:C36"/>
    <mergeCell ref="F26:H26"/>
    <mergeCell ref="A28:C28"/>
    <mergeCell ref="A29:C29"/>
    <mergeCell ref="A30:C30"/>
    <mergeCell ref="A31:C31"/>
    <mergeCell ref="A32:C32"/>
    <mergeCell ref="A23:C23"/>
    <mergeCell ref="A24:C24"/>
    <mergeCell ref="A25:C25"/>
    <mergeCell ref="A26:C27"/>
    <mergeCell ref="D26:D27"/>
    <mergeCell ref="E26:E27"/>
    <mergeCell ref="A19:C20"/>
    <mergeCell ref="D19:D20"/>
    <mergeCell ref="E19:E20"/>
    <mergeCell ref="F19:H19"/>
    <mergeCell ref="A21:C21"/>
    <mergeCell ref="A22:C22"/>
    <mergeCell ref="F12:H12"/>
    <mergeCell ref="A14:C14"/>
    <mergeCell ref="A15:C15"/>
    <mergeCell ref="A16:C16"/>
    <mergeCell ref="A17:C17"/>
    <mergeCell ref="A18:C18"/>
    <mergeCell ref="A9:C9"/>
    <mergeCell ref="A10:C10"/>
    <mergeCell ref="A11:C11"/>
    <mergeCell ref="A12:C13"/>
    <mergeCell ref="D12:D13"/>
    <mergeCell ref="E12:E13"/>
    <mergeCell ref="A5:C6"/>
    <mergeCell ref="D5:D6"/>
    <mergeCell ref="E5:E6"/>
    <mergeCell ref="F5:H5"/>
    <mergeCell ref="A7:C7"/>
    <mergeCell ref="A8:C8"/>
  </mergeCells>
  <phoneticPr fontId="3"/>
  <printOptions horizontalCentered="1"/>
  <pageMargins left="0.59055118110236227" right="0.59055118110236227" top="0.59055118110236227" bottom="0.39370078740157483" header="0.31496062992125984" footer="0.19685039370078741"/>
  <pageSetup paperSize="9" scale="99" fitToHeight="0" orientation="portrait" r:id="rId1"/>
  <rowBreaks count="2" manualBreakCount="2">
    <brk id="52" max="7" man="1"/>
    <brk id="92" max="7" man="1"/>
  </rowBreaks>
  <colBreaks count="1" manualBreakCount="1">
    <brk id="8" max="17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EDF60-8332-4340-B2E8-CD84701EB865}">
  <sheetPr>
    <tabColor theme="4"/>
    <pageSetUpPr fitToPage="1"/>
  </sheetPr>
  <dimension ref="A1:AO344"/>
  <sheetViews>
    <sheetView topLeftCell="A274" zoomScaleNormal="100" zoomScaleSheetLayoutView="100" workbookViewId="0">
      <selection activeCell="D66" sqref="D66:I66"/>
    </sheetView>
  </sheetViews>
  <sheetFormatPr defaultColWidth="9" defaultRowHeight="15" customHeight="1" x14ac:dyDescent="0.15"/>
  <cols>
    <col min="1" max="1" width="4.625" style="1" customWidth="1"/>
    <col min="2" max="3" width="4.625" style="375" customWidth="1"/>
    <col min="4" max="4" width="4.625" style="1" customWidth="1"/>
    <col min="5" max="5" width="5.375" style="1" customWidth="1"/>
    <col min="6" max="38" width="4.625" style="1" customWidth="1"/>
    <col min="39" max="16384" width="9" style="1"/>
  </cols>
  <sheetData>
    <row r="1" spans="1:20" ht="15" customHeight="1" x14ac:dyDescent="0.15">
      <c r="A1" s="7" t="s">
        <v>292</v>
      </c>
      <c r="B1" s="7"/>
      <c r="C1" s="7"/>
      <c r="D1" s="7"/>
      <c r="E1" s="7"/>
      <c r="F1" s="7"/>
      <c r="G1" s="7"/>
      <c r="H1" s="7"/>
      <c r="I1" s="7"/>
      <c r="J1" s="7"/>
      <c r="K1" s="7"/>
      <c r="L1" s="7"/>
      <c r="M1" s="7"/>
      <c r="N1" s="7"/>
      <c r="O1" s="7"/>
      <c r="P1" s="7"/>
      <c r="Q1" s="7"/>
      <c r="R1" s="7"/>
      <c r="S1" s="7"/>
      <c r="T1" s="7"/>
    </row>
    <row r="2" spans="1:20" ht="15" customHeight="1" x14ac:dyDescent="0.15">
      <c r="A2" s="7"/>
      <c r="B2" s="7"/>
      <c r="C2" s="7"/>
      <c r="D2" s="7"/>
      <c r="E2" s="7"/>
      <c r="F2" s="7"/>
      <c r="G2" s="7"/>
      <c r="H2" s="7"/>
      <c r="I2" s="7"/>
      <c r="J2" s="7"/>
      <c r="K2" s="7"/>
      <c r="L2" s="7"/>
      <c r="M2" s="7"/>
      <c r="N2" s="7"/>
      <c r="O2" s="7"/>
      <c r="P2" s="7"/>
      <c r="Q2" s="7"/>
      <c r="R2" s="7"/>
      <c r="S2" s="7"/>
      <c r="T2" s="7"/>
    </row>
    <row r="3" spans="1:20" s="9" customFormat="1" ht="15" customHeight="1" x14ac:dyDescent="0.15">
      <c r="A3" s="186" t="str">
        <f>DBCS("＜　"&amp;[1]【マスター】!C4&amp;[1]【マスター】!D4&amp;"年　"&amp;[1]【マスター】!F4&amp;"月　"&amp;[1]【マスター】!H4&amp;"日現在　＞")</f>
        <v>＜　令和７年　４月　１日現在　＞</v>
      </c>
      <c r="B3" s="186"/>
      <c r="C3" s="186"/>
      <c r="D3" s="186"/>
      <c r="E3" s="186"/>
      <c r="F3" s="186"/>
      <c r="G3" s="186"/>
      <c r="H3" s="186"/>
      <c r="I3" s="186"/>
      <c r="J3" s="186"/>
      <c r="K3" s="186"/>
      <c r="L3" s="186"/>
      <c r="M3" s="186"/>
      <c r="N3" s="186"/>
      <c r="O3" s="186"/>
      <c r="P3" s="186"/>
      <c r="Q3" s="186"/>
      <c r="R3" s="186"/>
      <c r="S3" s="186"/>
      <c r="T3" s="186"/>
    </row>
    <row r="4" spans="1:20" s="9" customFormat="1" ht="15" customHeight="1" x14ac:dyDescent="0.15">
      <c r="B4" s="10"/>
      <c r="C4" s="10"/>
      <c r="D4" s="10"/>
      <c r="E4" s="10"/>
      <c r="F4" s="10"/>
      <c r="G4" s="10"/>
      <c r="H4" s="10"/>
      <c r="I4" s="10"/>
      <c r="J4" s="10"/>
      <c r="K4" s="10"/>
      <c r="L4" s="10"/>
      <c r="M4" s="10"/>
      <c r="N4" s="10"/>
      <c r="O4" s="10"/>
      <c r="P4" s="10"/>
      <c r="Q4" s="10"/>
      <c r="R4" s="10"/>
      <c r="S4" s="10"/>
      <c r="T4" s="10"/>
    </row>
    <row r="5" spans="1:20" s="9" customFormat="1" ht="15" customHeight="1" x14ac:dyDescent="0.15">
      <c r="A5" s="9" t="s">
        <v>293</v>
      </c>
      <c r="B5" s="18"/>
      <c r="C5" s="18"/>
    </row>
    <row r="6" spans="1:20" s="9" customFormat="1" ht="15" customHeight="1" x14ac:dyDescent="0.15">
      <c r="A6" s="187"/>
      <c r="B6" s="188" t="s">
        <v>294</v>
      </c>
      <c r="C6" s="188"/>
      <c r="D6" s="188"/>
      <c r="E6" s="188"/>
      <c r="F6" s="188"/>
      <c r="G6" s="189"/>
      <c r="H6" s="190" t="str">
        <f>IF([1]【マスター】!C22="","",[1]【マスター】!C22)</f>
        <v>株式会社ケアサポート</v>
      </c>
      <c r="I6" s="191"/>
      <c r="J6" s="191"/>
      <c r="K6" s="191"/>
      <c r="L6" s="191"/>
      <c r="M6" s="191"/>
      <c r="N6" s="191"/>
      <c r="O6" s="191"/>
      <c r="P6" s="191"/>
      <c r="Q6" s="192" t="s">
        <v>295</v>
      </c>
      <c r="R6" s="192"/>
      <c r="S6" s="192"/>
      <c r="T6" s="193"/>
    </row>
    <row r="7" spans="1:20" s="9" customFormat="1" ht="15" customHeight="1" x14ac:dyDescent="0.15">
      <c r="A7" s="187"/>
      <c r="B7" s="188" t="s">
        <v>296</v>
      </c>
      <c r="C7" s="188"/>
      <c r="D7" s="188"/>
      <c r="E7" s="188"/>
      <c r="F7" s="188"/>
      <c r="G7" s="194"/>
      <c r="H7" s="195" t="str">
        <f>IF([1]【マスター】!I26="","",[1]【マスター】!I26)</f>
        <v>本多 康夫</v>
      </c>
      <c r="I7" s="196"/>
      <c r="J7" s="196"/>
      <c r="K7" s="196"/>
      <c r="L7" s="196"/>
      <c r="M7" s="196"/>
      <c r="N7" s="196"/>
      <c r="O7" s="196"/>
      <c r="P7" s="196"/>
      <c r="Q7" s="196"/>
      <c r="R7" s="196"/>
      <c r="S7" s="196"/>
      <c r="T7" s="197"/>
    </row>
    <row r="8" spans="1:20" s="9" customFormat="1" ht="15" customHeight="1" x14ac:dyDescent="0.15">
      <c r="A8" s="198"/>
      <c r="B8" s="199" t="s">
        <v>297</v>
      </c>
      <c r="C8" s="199"/>
      <c r="D8" s="199"/>
      <c r="E8" s="199"/>
      <c r="F8" s="199"/>
      <c r="G8" s="200"/>
      <c r="H8" s="201" t="s">
        <v>298</v>
      </c>
      <c r="I8" s="202"/>
      <c r="J8" s="202"/>
      <c r="K8" s="203" t="str">
        <f>DBCS([1]【マスター】!F23&amp;" "&amp;[1]【マスター】!C24)</f>
        <v>愛知県豊川市大堀町２９３番地　</v>
      </c>
      <c r="L8" s="203"/>
      <c r="M8" s="203"/>
      <c r="N8" s="203"/>
      <c r="O8" s="203"/>
      <c r="P8" s="203"/>
      <c r="Q8" s="203"/>
      <c r="R8" s="203"/>
      <c r="S8" s="203"/>
      <c r="T8" s="204"/>
    </row>
    <row r="9" spans="1:20" s="9" customFormat="1" ht="15" customHeight="1" x14ac:dyDescent="0.15">
      <c r="A9" s="205"/>
      <c r="B9" s="206"/>
      <c r="C9" s="206"/>
      <c r="D9" s="206"/>
      <c r="E9" s="206"/>
      <c r="F9" s="206"/>
      <c r="G9" s="207"/>
      <c r="H9" s="208" t="s">
        <v>299</v>
      </c>
      <c r="I9" s="186"/>
      <c r="J9" s="186"/>
      <c r="K9" s="209" t="str">
        <f>DBCS([1]【マスター】!C25)</f>
        <v>０５３３－６５－８７０２</v>
      </c>
      <c r="L9" s="209"/>
      <c r="M9" s="209"/>
      <c r="N9" s="209"/>
      <c r="O9" s="209"/>
      <c r="P9" s="209"/>
      <c r="Q9" s="209"/>
      <c r="R9" s="209"/>
      <c r="S9" s="209"/>
      <c r="T9" s="210"/>
    </row>
    <row r="10" spans="1:20" s="9" customFormat="1" ht="15" customHeight="1" x14ac:dyDescent="0.15">
      <c r="A10" s="211"/>
      <c r="B10" s="212"/>
      <c r="C10" s="212"/>
      <c r="D10" s="212"/>
      <c r="E10" s="212"/>
      <c r="F10" s="212"/>
      <c r="G10" s="213"/>
      <c r="H10" s="214" t="s">
        <v>300</v>
      </c>
      <c r="I10" s="215"/>
      <c r="J10" s="215"/>
      <c r="K10" s="216" t="str">
        <f>DBCS([1]【マスター】!I25)</f>
        <v>０５３３－６５－８７０３</v>
      </c>
      <c r="L10" s="216"/>
      <c r="M10" s="216"/>
      <c r="N10" s="216"/>
      <c r="O10" s="216"/>
      <c r="P10" s="216"/>
      <c r="Q10" s="216"/>
      <c r="R10" s="216"/>
      <c r="S10" s="216"/>
      <c r="T10" s="217"/>
    </row>
    <row r="11" spans="1:20" s="9" customFormat="1" ht="15" customHeight="1" x14ac:dyDescent="0.15">
      <c r="G11" s="10"/>
    </row>
    <row r="12" spans="1:20" s="9" customFormat="1" ht="15" customHeight="1" x14ac:dyDescent="0.15">
      <c r="A12" s="9" t="s">
        <v>301</v>
      </c>
      <c r="B12" s="18"/>
      <c r="C12" s="10"/>
      <c r="D12" s="10"/>
      <c r="E12" s="10"/>
      <c r="F12" s="10"/>
      <c r="G12" s="10"/>
    </row>
    <row r="13" spans="1:20" s="9" customFormat="1" ht="15" customHeight="1" x14ac:dyDescent="0.15">
      <c r="A13" s="18" t="s">
        <v>302</v>
      </c>
      <c r="C13" s="18" t="s">
        <v>303</v>
      </c>
    </row>
    <row r="14" spans="1:20" s="9" customFormat="1" ht="15" customHeight="1" x14ac:dyDescent="0.15">
      <c r="A14" s="187"/>
      <c r="B14" s="188" t="s">
        <v>304</v>
      </c>
      <c r="C14" s="188"/>
      <c r="D14" s="188"/>
      <c r="E14" s="188"/>
      <c r="F14" s="188"/>
      <c r="G14" s="189"/>
      <c r="H14" s="218" t="str">
        <f>IF([1]【マスター】!C7="","",[1]【マスター】!C7)</f>
        <v>デイサービスさつき</v>
      </c>
      <c r="I14" s="218"/>
      <c r="J14" s="218"/>
      <c r="K14" s="218"/>
      <c r="L14" s="218"/>
      <c r="M14" s="218"/>
      <c r="N14" s="218"/>
      <c r="O14" s="218"/>
      <c r="P14" s="218"/>
      <c r="Q14" s="218"/>
      <c r="R14" s="218"/>
      <c r="S14" s="218"/>
      <c r="T14" s="218"/>
    </row>
    <row r="15" spans="1:20" s="9" customFormat="1" ht="15" customHeight="1" x14ac:dyDescent="0.15">
      <c r="A15" s="198"/>
      <c r="B15" s="199" t="s">
        <v>297</v>
      </c>
      <c r="C15" s="199"/>
      <c r="D15" s="199"/>
      <c r="E15" s="199"/>
      <c r="F15" s="199"/>
      <c r="G15" s="200"/>
      <c r="H15" s="201" t="s">
        <v>298</v>
      </c>
      <c r="I15" s="202"/>
      <c r="J15" s="202"/>
      <c r="K15" s="203" t="str">
        <f>DBCS([1]【マスター】!F8&amp;" "&amp;[1]【マスター】!C9)</f>
        <v>愛知県豊川市大堀町２９３番地　</v>
      </c>
      <c r="L15" s="203"/>
      <c r="M15" s="203"/>
      <c r="N15" s="203"/>
      <c r="O15" s="203"/>
      <c r="P15" s="203"/>
      <c r="Q15" s="203"/>
      <c r="R15" s="203"/>
      <c r="S15" s="203"/>
      <c r="T15" s="204"/>
    </row>
    <row r="16" spans="1:20" s="9" customFormat="1" ht="15" customHeight="1" x14ac:dyDescent="0.15">
      <c r="A16" s="205"/>
      <c r="B16" s="206"/>
      <c r="C16" s="206"/>
      <c r="D16" s="206"/>
      <c r="E16" s="206"/>
      <c r="F16" s="206"/>
      <c r="G16" s="207"/>
      <c r="H16" s="208" t="s">
        <v>299</v>
      </c>
      <c r="I16" s="186"/>
      <c r="J16" s="186"/>
      <c r="K16" s="209" t="str">
        <f>DBCS([1]【マスター】!C10)</f>
        <v>０５３３－６５－８７０２</v>
      </c>
      <c r="L16" s="209"/>
      <c r="M16" s="209"/>
      <c r="N16" s="209"/>
      <c r="O16" s="209"/>
      <c r="P16" s="209"/>
      <c r="Q16" s="209"/>
      <c r="R16" s="209"/>
      <c r="S16" s="209"/>
      <c r="T16" s="210"/>
    </row>
    <row r="17" spans="1:20" s="9" customFormat="1" ht="15" customHeight="1" x14ac:dyDescent="0.15">
      <c r="A17" s="205"/>
      <c r="B17" s="206"/>
      <c r="C17" s="206"/>
      <c r="D17" s="206"/>
      <c r="E17" s="206"/>
      <c r="F17" s="206"/>
      <c r="G17" s="207"/>
      <c r="H17" s="214" t="s">
        <v>300</v>
      </c>
      <c r="I17" s="215"/>
      <c r="J17" s="215"/>
      <c r="K17" s="216" t="str">
        <f>DBCS([1]【マスター】!I10)</f>
        <v>０５３３－６５－８７０３</v>
      </c>
      <c r="L17" s="216"/>
      <c r="M17" s="216"/>
      <c r="N17" s="216"/>
      <c r="O17" s="216"/>
      <c r="P17" s="216"/>
      <c r="Q17" s="216"/>
      <c r="R17" s="216"/>
      <c r="S17" s="216"/>
      <c r="T17" s="217"/>
    </row>
    <row r="18" spans="1:20" s="9" customFormat="1" ht="15" customHeight="1" x14ac:dyDescent="0.15">
      <c r="A18" s="187"/>
      <c r="B18" s="188" t="s">
        <v>305</v>
      </c>
      <c r="C18" s="188"/>
      <c r="D18" s="188"/>
      <c r="E18" s="188"/>
      <c r="F18" s="188"/>
      <c r="G18" s="194"/>
      <c r="H18" s="219" t="str">
        <f>DBCS([1]【マスター】!C11&amp;[1]【マスター】!D11&amp;[1]【マスター】!E11&amp;[1]【マスター】!F11&amp;[1]【マスター】!G11&amp;[1]【マスター】!H11&amp;[1]【マスター】!I11&amp;[1]【マスター】!J11&amp;[1]【マスター】!K11&amp;[1]【マスター】!L11)</f>
        <v>２３９２６００３２２</v>
      </c>
      <c r="I18" s="219"/>
      <c r="J18" s="219"/>
      <c r="K18" s="219"/>
      <c r="L18" s="219"/>
      <c r="M18" s="219"/>
      <c r="N18" s="219"/>
      <c r="O18" s="219"/>
      <c r="P18" s="219"/>
      <c r="Q18" s="219"/>
      <c r="R18" s="219"/>
      <c r="S18" s="219"/>
      <c r="T18" s="219"/>
    </row>
    <row r="19" spans="1:20" s="9" customFormat="1" ht="15" customHeight="1" x14ac:dyDescent="0.15">
      <c r="A19" s="187"/>
      <c r="B19" s="188" t="s">
        <v>306</v>
      </c>
      <c r="C19" s="188"/>
      <c r="D19" s="188"/>
      <c r="E19" s="188"/>
      <c r="F19" s="188"/>
      <c r="G19" s="194"/>
      <c r="H19" s="219" t="str">
        <f>IF([1]【マスター】!C21="","",[1]【マスター】!C21)</f>
        <v>久保田　翔</v>
      </c>
      <c r="I19" s="219"/>
      <c r="J19" s="219"/>
      <c r="K19" s="219"/>
      <c r="L19" s="219"/>
      <c r="M19" s="219"/>
      <c r="N19" s="219"/>
      <c r="O19" s="219"/>
      <c r="P19" s="219"/>
      <c r="Q19" s="219"/>
      <c r="R19" s="219"/>
      <c r="S19" s="219"/>
      <c r="T19" s="219"/>
    </row>
    <row r="20" spans="1:20" s="9" customFormat="1" ht="15" customHeight="1" x14ac:dyDescent="0.15">
      <c r="A20" s="187"/>
      <c r="B20" s="188" t="s">
        <v>307</v>
      </c>
      <c r="C20" s="188"/>
      <c r="D20" s="188"/>
      <c r="E20" s="188"/>
      <c r="F20" s="188"/>
      <c r="G20" s="194"/>
      <c r="H20" s="220" t="s">
        <v>308</v>
      </c>
      <c r="I20" s="221"/>
      <c r="J20" s="221"/>
      <c r="K20" s="221"/>
      <c r="L20" s="221"/>
      <c r="M20" s="221"/>
      <c r="N20" s="221"/>
      <c r="O20" s="222" t="str">
        <f>DBCS([1]【マスター】!C18)</f>
        <v>１８</v>
      </c>
      <c r="P20" s="223" t="s">
        <v>309</v>
      </c>
      <c r="Q20" s="223"/>
      <c r="R20" s="222"/>
      <c r="S20" s="222"/>
      <c r="T20" s="224"/>
    </row>
    <row r="21" spans="1:20" s="9" customFormat="1" ht="15" customHeight="1" x14ac:dyDescent="0.15">
      <c r="A21" s="18" t="s">
        <v>310</v>
      </c>
      <c r="C21" s="18" t="s">
        <v>311</v>
      </c>
    </row>
    <row r="22" spans="1:20" s="9" customFormat="1" ht="15" customHeight="1" x14ac:dyDescent="0.15">
      <c r="A22" s="225" t="s">
        <v>312</v>
      </c>
      <c r="B22" s="225"/>
      <c r="C22" s="225"/>
      <c r="D22" s="225"/>
      <c r="E22" s="225"/>
      <c r="F22" s="226" t="s">
        <v>313</v>
      </c>
      <c r="G22" s="227"/>
      <c r="H22" s="225" t="s">
        <v>314</v>
      </c>
      <c r="I22" s="225"/>
      <c r="J22" s="225"/>
      <c r="K22" s="225"/>
      <c r="L22" s="225"/>
      <c r="M22" s="225"/>
      <c r="N22" s="225"/>
      <c r="O22" s="225"/>
      <c r="P22" s="226" t="s">
        <v>315</v>
      </c>
      <c r="Q22" s="227"/>
      <c r="R22" s="227"/>
      <c r="S22" s="227"/>
      <c r="T22" s="228"/>
    </row>
    <row r="23" spans="1:20" s="9" customFormat="1" ht="15" customHeight="1" x14ac:dyDescent="0.15">
      <c r="A23" s="225"/>
      <c r="B23" s="225"/>
      <c r="C23" s="225"/>
      <c r="D23" s="225"/>
      <c r="E23" s="225"/>
      <c r="F23" s="229"/>
      <c r="G23" s="230"/>
      <c r="H23" s="231" t="s">
        <v>316</v>
      </c>
      <c r="I23" s="231"/>
      <c r="J23" s="231" t="s">
        <v>317</v>
      </c>
      <c r="K23" s="231"/>
      <c r="L23" s="231" t="s">
        <v>318</v>
      </c>
      <c r="M23" s="231"/>
      <c r="N23" s="231" t="s">
        <v>319</v>
      </c>
      <c r="O23" s="231"/>
      <c r="P23" s="229"/>
      <c r="Q23" s="230"/>
      <c r="R23" s="230"/>
      <c r="S23" s="230"/>
      <c r="T23" s="232"/>
    </row>
    <row r="24" spans="1:20" s="9" customFormat="1" ht="15" customHeight="1" x14ac:dyDescent="0.15">
      <c r="A24" s="225"/>
      <c r="B24" s="225"/>
      <c r="C24" s="225"/>
      <c r="D24" s="225"/>
      <c r="E24" s="225"/>
      <c r="F24" s="233" t="s">
        <v>320</v>
      </c>
      <c r="G24" s="234"/>
      <c r="H24" s="233" t="s">
        <v>320</v>
      </c>
      <c r="I24" s="234"/>
      <c r="J24" s="233" t="s">
        <v>320</v>
      </c>
      <c r="K24" s="234"/>
      <c r="L24" s="233" t="s">
        <v>320</v>
      </c>
      <c r="M24" s="234"/>
      <c r="N24" s="233" t="s">
        <v>320</v>
      </c>
      <c r="O24" s="234"/>
      <c r="P24" s="233"/>
      <c r="Q24" s="235"/>
      <c r="R24" s="235"/>
      <c r="S24" s="235"/>
      <c r="T24" s="234"/>
    </row>
    <row r="25" spans="1:20" s="9" customFormat="1" ht="15" customHeight="1" x14ac:dyDescent="0.15">
      <c r="A25" s="236" t="s">
        <v>321</v>
      </c>
      <c r="B25" s="236"/>
      <c r="C25" s="236"/>
      <c r="D25" s="236"/>
      <c r="E25" s="236"/>
      <c r="F25" s="237" t="str">
        <f>DBCS([1]【マスター】!C32)</f>
        <v>１</v>
      </c>
      <c r="G25" s="237"/>
      <c r="H25" s="237" t="str">
        <f>DBCS(IF([1]【マスター】!D32=0,"",[1]【マスター】!D32))</f>
        <v/>
      </c>
      <c r="I25" s="237"/>
      <c r="J25" s="237" t="str">
        <f>DBCS(IF([1]【マスター】!F32=0,"",[1]【マスター】!F32))</f>
        <v>１</v>
      </c>
      <c r="K25" s="237"/>
      <c r="L25" s="238"/>
      <c r="M25" s="238"/>
      <c r="N25" s="238"/>
      <c r="O25" s="238"/>
      <c r="P25" s="239" t="s">
        <v>322</v>
      </c>
      <c r="Q25" s="240"/>
      <c r="R25" s="240"/>
      <c r="S25" s="240"/>
      <c r="T25" s="241"/>
    </row>
    <row r="26" spans="1:20" s="9" customFormat="1" ht="15" customHeight="1" x14ac:dyDescent="0.15">
      <c r="A26" s="236" t="s">
        <v>323</v>
      </c>
      <c r="B26" s="236"/>
      <c r="C26" s="236"/>
      <c r="D26" s="236"/>
      <c r="E26" s="236"/>
      <c r="F26" s="242" t="str">
        <f>DBCS([1]【マスター】!C33)</f>
        <v>３</v>
      </c>
      <c r="G26" s="243"/>
      <c r="H26" s="237" t="str">
        <f>DBCS(IF([1]【マスター】!D33=0,"",[1]【マスター】!D33))</f>
        <v/>
      </c>
      <c r="I26" s="237"/>
      <c r="J26" s="237" t="str">
        <f>DBCS(IF([1]【マスター】!F33=0,"",[1]【マスター】!F33))</f>
        <v>３</v>
      </c>
      <c r="K26" s="237"/>
      <c r="L26" s="237" t="str">
        <f>DBCS(IF([1]【マスター】!H33=0,"",[1]【マスター】!H33))</f>
        <v/>
      </c>
      <c r="M26" s="237"/>
      <c r="N26" s="237" t="str">
        <f>DBCS(IF([1]【マスター】!J33=0,"",[1]【マスター】!J33))</f>
        <v/>
      </c>
      <c r="O26" s="237"/>
      <c r="P26" s="239" t="s">
        <v>324</v>
      </c>
      <c r="Q26" s="240"/>
      <c r="R26" s="240"/>
      <c r="S26" s="240"/>
      <c r="T26" s="241"/>
    </row>
    <row r="27" spans="1:20" s="9" customFormat="1" ht="15" customHeight="1" x14ac:dyDescent="0.15">
      <c r="A27" s="236" t="s">
        <v>325</v>
      </c>
      <c r="B27" s="236"/>
      <c r="C27" s="236"/>
      <c r="D27" s="236"/>
      <c r="E27" s="236"/>
      <c r="F27" s="242" t="str">
        <f>DBCS([1]【マスター】!C34)</f>
        <v>７</v>
      </c>
      <c r="G27" s="243"/>
      <c r="H27" s="237" t="str">
        <f>DBCS(IF([1]【マスター】!D34=0,"",[1]【マスター】!D34))</f>
        <v>２</v>
      </c>
      <c r="I27" s="237"/>
      <c r="J27" s="237" t="str">
        <f>DBCS(IF([1]【マスター】!F34=0,"",[1]【マスター】!F34))</f>
        <v>３</v>
      </c>
      <c r="K27" s="237"/>
      <c r="L27" s="237" t="str">
        <f>DBCS(IF([1]【マスター】!H34=0,"",[1]【マスター】!H34))</f>
        <v>２</v>
      </c>
      <c r="M27" s="237"/>
      <c r="N27" s="237" t="str">
        <f>DBCS(IF([1]【マスター】!J34=0,"",[1]【マスター】!J34))</f>
        <v/>
      </c>
      <c r="O27" s="237"/>
      <c r="P27" s="239" t="s">
        <v>326</v>
      </c>
      <c r="Q27" s="240"/>
      <c r="R27" s="240"/>
      <c r="S27" s="240"/>
      <c r="T27" s="241"/>
    </row>
    <row r="28" spans="1:20" s="9" customFormat="1" ht="15" customHeight="1" x14ac:dyDescent="0.15">
      <c r="A28" s="236" t="s">
        <v>327</v>
      </c>
      <c r="B28" s="236"/>
      <c r="C28" s="236"/>
      <c r="D28" s="236"/>
      <c r="E28" s="236"/>
      <c r="F28" s="242" t="str">
        <f>DBCS([1]【マスター】!C35)</f>
        <v>２</v>
      </c>
      <c r="G28" s="243"/>
      <c r="H28" s="237" t="str">
        <f>DBCS(IF([1]【マスター】!D35=0,"",[1]【マスター】!D35))</f>
        <v/>
      </c>
      <c r="I28" s="237"/>
      <c r="J28" s="237" t="str">
        <f>DBCS(IF([1]【マスター】!F35=0,"",[1]【マスター】!F35))</f>
        <v>１</v>
      </c>
      <c r="K28" s="237"/>
      <c r="L28" s="237" t="str">
        <f>DBCS(IF([1]【マスター】!H35=0,"",[1]【マスター】!H35))</f>
        <v/>
      </c>
      <c r="M28" s="237"/>
      <c r="N28" s="237" t="str">
        <f>DBCS(IF([1]【マスター】!J35=0,"",[1]【マスター】!J35))</f>
        <v>１</v>
      </c>
      <c r="O28" s="237"/>
      <c r="P28" s="239" t="s">
        <v>328</v>
      </c>
      <c r="Q28" s="240"/>
      <c r="R28" s="240"/>
      <c r="S28" s="240"/>
      <c r="T28" s="241"/>
    </row>
    <row r="29" spans="1:20" s="9" customFormat="1" ht="15" customHeight="1" x14ac:dyDescent="0.15">
      <c r="A29" s="236" t="s">
        <v>329</v>
      </c>
      <c r="B29" s="236"/>
      <c r="C29" s="236"/>
      <c r="D29" s="236"/>
      <c r="E29" s="236"/>
      <c r="F29" s="242" t="str">
        <f>DBCS([1]【マスター】!C36)</f>
        <v>２</v>
      </c>
      <c r="G29" s="243"/>
      <c r="H29" s="237" t="str">
        <f>DBCS(IF([1]【マスター】!D36=0,"",[1]【マスター】!D36))</f>
        <v/>
      </c>
      <c r="I29" s="237"/>
      <c r="J29" s="237" t="str">
        <f>DBCS(IF([1]【マスター】!F36=0,"",[1]【マスター】!F36))</f>
        <v>１</v>
      </c>
      <c r="K29" s="237"/>
      <c r="L29" s="237" t="str">
        <f>DBCS(IF([1]【マスター】!H36=0,"",[1]【マスター】!H36))</f>
        <v/>
      </c>
      <c r="M29" s="237"/>
      <c r="N29" s="237" t="str">
        <f>DBCS(IF([1]【マスター】!J36=0,"",[1]【マスター】!J36))</f>
        <v>１</v>
      </c>
      <c r="O29" s="237"/>
      <c r="P29" s="239" t="s">
        <v>330</v>
      </c>
      <c r="Q29" s="240"/>
      <c r="R29" s="240"/>
      <c r="S29" s="240"/>
      <c r="T29" s="241"/>
    </row>
    <row r="30" spans="1:20" s="9" customFormat="1" ht="15" customHeight="1" x14ac:dyDescent="0.15">
      <c r="A30" s="18" t="s">
        <v>331</v>
      </c>
      <c r="C30" s="9" t="s">
        <v>332</v>
      </c>
      <c r="D30" s="10"/>
      <c r="E30" s="10"/>
      <c r="F30" s="10"/>
      <c r="G30" s="10"/>
      <c r="P30" s="10"/>
      <c r="Q30" s="10"/>
      <c r="R30" s="10"/>
      <c r="S30" s="10"/>
      <c r="T30" s="10"/>
    </row>
    <row r="31" spans="1:20" s="9" customFormat="1" ht="15" customHeight="1" x14ac:dyDescent="0.15">
      <c r="A31" s="236" t="s">
        <v>333</v>
      </c>
      <c r="B31" s="236"/>
      <c r="C31" s="236"/>
      <c r="D31" s="236"/>
      <c r="E31" s="236"/>
      <c r="F31" s="244" t="s">
        <v>334</v>
      </c>
      <c r="G31" s="244"/>
      <c r="H31" s="244"/>
      <c r="I31" s="244"/>
      <c r="J31" s="244"/>
      <c r="K31" s="244"/>
      <c r="L31" s="244"/>
      <c r="M31" s="244"/>
      <c r="N31" s="244"/>
      <c r="O31" s="244"/>
      <c r="P31" s="242" t="s">
        <v>335</v>
      </c>
      <c r="Q31" s="245"/>
      <c r="R31" s="245"/>
      <c r="S31" s="245"/>
      <c r="T31" s="243"/>
    </row>
    <row r="32" spans="1:20" s="9" customFormat="1" ht="15" customHeight="1" x14ac:dyDescent="0.15">
      <c r="A32" s="236" t="s">
        <v>321</v>
      </c>
      <c r="B32" s="236"/>
      <c r="C32" s="236"/>
      <c r="D32" s="236"/>
      <c r="E32" s="236"/>
      <c r="F32" s="246" t="s">
        <v>336</v>
      </c>
      <c r="G32" s="247"/>
      <c r="H32" s="247"/>
      <c r="I32" s="247"/>
      <c r="J32" s="247"/>
      <c r="K32" s="247"/>
      <c r="L32" s="247"/>
      <c r="M32" s="247"/>
      <c r="N32" s="247"/>
      <c r="O32" s="248"/>
      <c r="P32" s="201" t="s">
        <v>337</v>
      </c>
      <c r="Q32" s="202"/>
      <c r="R32" s="202"/>
      <c r="S32" s="202"/>
      <c r="T32" s="249"/>
    </row>
    <row r="33" spans="1:20" s="9" customFormat="1" ht="15" customHeight="1" x14ac:dyDescent="0.15">
      <c r="A33" s="236"/>
      <c r="B33" s="236"/>
      <c r="C33" s="236"/>
      <c r="D33" s="236"/>
      <c r="E33" s="236"/>
      <c r="F33" s="250" t="str">
        <f>DBCS([1]【マスター】!I13&amp;[1]【マスター】!J13&amp;[1]【マスター】!K13)</f>
        <v>９：３０～１７：３５</v>
      </c>
      <c r="G33" s="251"/>
      <c r="H33" s="251"/>
      <c r="I33" s="251"/>
      <c r="J33" s="251"/>
      <c r="K33" s="251"/>
      <c r="L33" s="251"/>
      <c r="M33" s="251"/>
      <c r="N33" s="251"/>
      <c r="O33" s="252"/>
      <c r="P33" s="253"/>
      <c r="Q33" s="11"/>
      <c r="R33" s="11"/>
      <c r="S33" s="11"/>
      <c r="T33" s="254"/>
    </row>
    <row r="34" spans="1:20" s="9" customFormat="1" ht="15" customHeight="1" x14ac:dyDescent="0.15">
      <c r="A34" s="236" t="s">
        <v>323</v>
      </c>
      <c r="B34" s="236"/>
      <c r="C34" s="236"/>
      <c r="D34" s="236"/>
      <c r="E34" s="236"/>
      <c r="F34" s="246" t="s">
        <v>338</v>
      </c>
      <c r="G34" s="247"/>
      <c r="H34" s="247"/>
      <c r="I34" s="247"/>
      <c r="J34" s="247"/>
      <c r="K34" s="247"/>
      <c r="L34" s="247"/>
      <c r="M34" s="247"/>
      <c r="N34" s="247"/>
      <c r="O34" s="248"/>
      <c r="P34" s="201" t="s">
        <v>337</v>
      </c>
      <c r="Q34" s="202"/>
      <c r="R34" s="202"/>
      <c r="S34" s="202"/>
      <c r="T34" s="249"/>
    </row>
    <row r="35" spans="1:20" s="9" customFormat="1" ht="15" customHeight="1" x14ac:dyDescent="0.15">
      <c r="A35" s="236"/>
      <c r="B35" s="236"/>
      <c r="C35" s="236"/>
      <c r="D35" s="236"/>
      <c r="E35" s="236"/>
      <c r="F35" s="250" t="str">
        <f>DBCS([1]【マスター】!I13&amp;[1]【マスター】!J13&amp;[1]【マスター】!K13)</f>
        <v>９：３０～１７：３５</v>
      </c>
      <c r="G35" s="251"/>
      <c r="H35" s="251"/>
      <c r="I35" s="251"/>
      <c r="J35" s="251"/>
      <c r="K35" s="251"/>
      <c r="L35" s="251"/>
      <c r="M35" s="251"/>
      <c r="N35" s="251"/>
      <c r="O35" s="252"/>
      <c r="P35" s="253"/>
      <c r="Q35" s="11"/>
      <c r="R35" s="11"/>
      <c r="S35" s="11"/>
      <c r="T35" s="254"/>
    </row>
    <row r="36" spans="1:20" s="9" customFormat="1" ht="15" customHeight="1" x14ac:dyDescent="0.15">
      <c r="A36" s="236" t="s">
        <v>325</v>
      </c>
      <c r="B36" s="236"/>
      <c r="C36" s="236"/>
      <c r="D36" s="236"/>
      <c r="E36" s="236"/>
      <c r="F36" s="246" t="s">
        <v>339</v>
      </c>
      <c r="G36" s="247"/>
      <c r="H36" s="247"/>
      <c r="I36" s="247"/>
      <c r="J36" s="247"/>
      <c r="K36" s="247"/>
      <c r="L36" s="247"/>
      <c r="M36" s="247"/>
      <c r="N36" s="247"/>
      <c r="O36" s="248"/>
      <c r="P36" s="201" t="s">
        <v>337</v>
      </c>
      <c r="Q36" s="202"/>
      <c r="R36" s="202"/>
      <c r="S36" s="202"/>
      <c r="T36" s="249"/>
    </row>
    <row r="37" spans="1:20" s="9" customFormat="1" ht="15" customHeight="1" x14ac:dyDescent="0.15">
      <c r="A37" s="236"/>
      <c r="B37" s="236"/>
      <c r="C37" s="236"/>
      <c r="D37" s="236"/>
      <c r="E37" s="236"/>
      <c r="F37" s="250" t="str">
        <f>DBCS([1]【マスター】!I13&amp;[1]【マスター】!J13&amp;[1]【マスター】!K13)</f>
        <v>９：３０～１７：３５</v>
      </c>
      <c r="G37" s="251"/>
      <c r="H37" s="251"/>
      <c r="I37" s="251"/>
      <c r="J37" s="251"/>
      <c r="K37" s="251"/>
      <c r="L37" s="251"/>
      <c r="M37" s="251"/>
      <c r="N37" s="251"/>
      <c r="O37" s="252"/>
      <c r="P37" s="253"/>
      <c r="Q37" s="11"/>
      <c r="R37" s="11"/>
      <c r="S37" s="11"/>
      <c r="T37" s="254"/>
    </row>
    <row r="38" spans="1:20" s="9" customFormat="1" ht="15" customHeight="1" x14ac:dyDescent="0.15">
      <c r="A38" s="236" t="s">
        <v>327</v>
      </c>
      <c r="B38" s="236"/>
      <c r="C38" s="236"/>
      <c r="D38" s="236"/>
      <c r="E38" s="236"/>
      <c r="F38" s="246" t="s">
        <v>339</v>
      </c>
      <c r="G38" s="247"/>
      <c r="H38" s="247"/>
      <c r="I38" s="247"/>
      <c r="J38" s="247"/>
      <c r="K38" s="247"/>
      <c r="L38" s="247"/>
      <c r="M38" s="247"/>
      <c r="N38" s="247"/>
      <c r="O38" s="248"/>
      <c r="P38" s="201" t="s">
        <v>337</v>
      </c>
      <c r="Q38" s="202"/>
      <c r="R38" s="202"/>
      <c r="S38" s="202"/>
      <c r="T38" s="249"/>
    </row>
    <row r="39" spans="1:20" s="9" customFormat="1" ht="15" customHeight="1" x14ac:dyDescent="0.15">
      <c r="A39" s="236"/>
      <c r="B39" s="236"/>
      <c r="C39" s="236"/>
      <c r="D39" s="236"/>
      <c r="E39" s="236"/>
      <c r="F39" s="250" t="str">
        <f>DBCS([1]【マスター】!I13&amp;[1]【マスター】!J13&amp;[1]【マスター】!K13)</f>
        <v>９：３０～１７：３５</v>
      </c>
      <c r="G39" s="251"/>
      <c r="H39" s="251"/>
      <c r="I39" s="251"/>
      <c r="J39" s="251"/>
      <c r="K39" s="251"/>
      <c r="L39" s="251"/>
      <c r="M39" s="251"/>
      <c r="N39" s="251"/>
      <c r="O39" s="252"/>
      <c r="P39" s="253"/>
      <c r="Q39" s="11"/>
      <c r="R39" s="11"/>
      <c r="S39" s="11"/>
      <c r="T39" s="254"/>
    </row>
    <row r="40" spans="1:20" s="9" customFormat="1" ht="15" customHeight="1" x14ac:dyDescent="0.15">
      <c r="A40" s="236" t="s">
        <v>329</v>
      </c>
      <c r="B40" s="236"/>
      <c r="C40" s="236"/>
      <c r="D40" s="236"/>
      <c r="E40" s="236"/>
      <c r="F40" s="246" t="s">
        <v>339</v>
      </c>
      <c r="G40" s="247"/>
      <c r="H40" s="247"/>
      <c r="I40" s="247"/>
      <c r="J40" s="247"/>
      <c r="K40" s="247"/>
      <c r="L40" s="247"/>
      <c r="M40" s="247"/>
      <c r="N40" s="247"/>
      <c r="O40" s="248"/>
      <c r="P40" s="201" t="s">
        <v>337</v>
      </c>
      <c r="Q40" s="202"/>
      <c r="R40" s="202"/>
      <c r="S40" s="202"/>
      <c r="T40" s="249"/>
    </row>
    <row r="41" spans="1:20" s="9" customFormat="1" ht="15" customHeight="1" x14ac:dyDescent="0.15">
      <c r="A41" s="236"/>
      <c r="B41" s="236"/>
      <c r="C41" s="236"/>
      <c r="D41" s="236"/>
      <c r="E41" s="236"/>
      <c r="F41" s="250" t="str">
        <f>DBCS([1]【マスター】!I13&amp;[1]【マスター】!J13&amp;[1]【マスター】!K13)</f>
        <v>９：３０～１７：３５</v>
      </c>
      <c r="G41" s="251"/>
      <c r="H41" s="251"/>
      <c r="I41" s="251"/>
      <c r="J41" s="251"/>
      <c r="K41" s="251"/>
      <c r="L41" s="251"/>
      <c r="M41" s="251"/>
      <c r="N41" s="251"/>
      <c r="O41" s="252"/>
      <c r="P41" s="253"/>
      <c r="Q41" s="11"/>
      <c r="R41" s="11"/>
      <c r="S41" s="11"/>
      <c r="T41" s="254"/>
    </row>
    <row r="42" spans="1:20" s="9" customFormat="1" ht="15" customHeight="1" x14ac:dyDescent="0.15">
      <c r="A42" s="18" t="s">
        <v>340</v>
      </c>
      <c r="C42" s="18" t="s">
        <v>341</v>
      </c>
    </row>
    <row r="43" spans="1:20" s="9" customFormat="1" ht="15" customHeight="1" x14ac:dyDescent="0.15">
      <c r="A43" s="255" t="s">
        <v>342</v>
      </c>
      <c r="B43" s="256"/>
      <c r="C43" s="256"/>
      <c r="D43" s="256"/>
      <c r="E43" s="257"/>
      <c r="F43" s="258" t="str">
        <f>""&amp;[1]【マスター】!C17&amp;IF([1]【マスター】!E17=0," ","・")&amp;[1]【マスター】!E17&amp;""&amp;IF([1]【マスター】!G17=0," ","・")&amp;[1]【マスター】!G17&amp;""&amp;IF([1]【マスター】!I17=0," ","・")&amp;[1]【マスター】!I17&amp;""&amp;IF([1]【マスター】!K17=0," ","・")&amp;[1]【マスター】!K17&amp;""</f>
        <v xml:space="preserve">豊川市・豊橋市・新城市  </v>
      </c>
      <c r="G43" s="203"/>
      <c r="H43" s="203"/>
      <c r="I43" s="203"/>
      <c r="J43" s="203"/>
      <c r="K43" s="203"/>
      <c r="L43" s="203"/>
      <c r="M43" s="203"/>
      <c r="N43" s="203"/>
      <c r="O43" s="203"/>
      <c r="P43" s="203"/>
      <c r="Q43" s="203"/>
      <c r="R43" s="203"/>
      <c r="S43" s="203"/>
      <c r="T43" s="204"/>
    </row>
    <row r="44" spans="1:20" s="9" customFormat="1" ht="15" customHeight="1" x14ac:dyDescent="0.15">
      <c r="A44" s="259"/>
      <c r="B44" s="260"/>
      <c r="C44" s="260"/>
      <c r="D44" s="260"/>
      <c r="E44" s="261"/>
      <c r="F44" s="262"/>
      <c r="G44" s="263"/>
      <c r="H44" s="263"/>
      <c r="I44" s="263"/>
      <c r="J44" s="263"/>
      <c r="K44" s="263"/>
      <c r="L44" s="263"/>
      <c r="M44" s="263"/>
      <c r="N44" s="263"/>
      <c r="O44" s="263"/>
      <c r="P44" s="263"/>
      <c r="Q44" s="263"/>
      <c r="R44" s="263"/>
      <c r="S44" s="263"/>
      <c r="T44" s="264"/>
    </row>
    <row r="45" spans="1:20" s="9" customFormat="1" ht="15" customHeight="1" x14ac:dyDescent="0.15">
      <c r="A45" s="18" t="s">
        <v>343</v>
      </c>
      <c r="C45" s="9" t="s">
        <v>344</v>
      </c>
      <c r="D45" s="10"/>
      <c r="E45" s="10"/>
      <c r="F45" s="10"/>
      <c r="G45" s="10"/>
      <c r="H45" s="10"/>
      <c r="I45" s="10"/>
      <c r="J45" s="10"/>
      <c r="K45" s="10"/>
      <c r="L45" s="10"/>
      <c r="M45" s="10"/>
      <c r="N45" s="10"/>
      <c r="O45" s="10"/>
      <c r="P45" s="10"/>
      <c r="Q45" s="10"/>
      <c r="R45" s="10"/>
      <c r="S45" s="10"/>
      <c r="T45" s="10"/>
    </row>
    <row r="46" spans="1:20" s="9" customFormat="1" ht="15" customHeight="1" x14ac:dyDescent="0.15">
      <c r="A46" s="198"/>
      <c r="B46" s="265" t="s">
        <v>345</v>
      </c>
      <c r="C46" s="265"/>
      <c r="D46" s="265"/>
      <c r="E46" s="265"/>
      <c r="F46" s="265"/>
      <c r="G46" s="200"/>
      <c r="H46" s="266" t="str">
        <f>[1]【マスター】!K16</f>
        <v>月曜日～日曜日（祝日を含む）</v>
      </c>
      <c r="I46" s="244"/>
      <c r="J46" s="244"/>
      <c r="K46" s="244"/>
      <c r="L46" s="244"/>
      <c r="M46" s="244"/>
      <c r="N46" s="244"/>
      <c r="O46" s="10"/>
      <c r="P46" s="10"/>
      <c r="Q46" s="10"/>
      <c r="R46" s="10"/>
      <c r="S46" s="10"/>
      <c r="T46" s="10"/>
    </row>
    <row r="47" spans="1:20" s="9" customFormat="1" ht="15" customHeight="1" x14ac:dyDescent="0.15">
      <c r="A47" s="187"/>
      <c r="B47" s="188" t="s">
        <v>346</v>
      </c>
      <c r="C47" s="188"/>
      <c r="D47" s="188"/>
      <c r="E47" s="188"/>
      <c r="F47" s="188"/>
      <c r="G47" s="189"/>
      <c r="H47" s="267" t="str">
        <f>DBCS([1]【マスター】!C13&amp;[1]【マスター】!D13&amp;[1]【マスター】!E13)</f>
        <v>６：３０～２０：３０</v>
      </c>
      <c r="I47" s="268"/>
      <c r="J47" s="268"/>
      <c r="K47" s="268"/>
      <c r="L47" s="268"/>
      <c r="M47" s="268"/>
      <c r="N47" s="269"/>
      <c r="O47" s="10"/>
      <c r="P47" s="10"/>
      <c r="Q47" s="10"/>
      <c r="R47" s="10"/>
      <c r="S47" s="10"/>
      <c r="T47" s="10"/>
    </row>
    <row r="48" spans="1:20" s="9" customFormat="1" ht="15" customHeight="1" x14ac:dyDescent="0.15">
      <c r="A48" s="187"/>
      <c r="B48" s="188" t="s">
        <v>347</v>
      </c>
      <c r="C48" s="188"/>
      <c r="D48" s="188"/>
      <c r="E48" s="188"/>
      <c r="F48" s="188"/>
      <c r="G48" s="189"/>
      <c r="H48" s="270" t="str">
        <f>DBCS([1]【マスター】!I13&amp;[1]【マスター】!J13&amp;[1]【マスター】!K13)</f>
        <v>９：３０～１７：３５</v>
      </c>
      <c r="I48" s="271"/>
      <c r="J48" s="271"/>
      <c r="K48" s="271"/>
      <c r="L48" s="271"/>
      <c r="M48" s="271"/>
      <c r="N48" s="272"/>
      <c r="O48" s="10"/>
      <c r="P48" s="10"/>
      <c r="Q48" s="10"/>
      <c r="R48" s="10"/>
      <c r="S48" s="10"/>
      <c r="T48" s="10"/>
    </row>
    <row r="49" spans="1:38" s="9" customFormat="1" ht="15" customHeight="1" x14ac:dyDescent="0.15">
      <c r="B49" s="18"/>
      <c r="C49" s="10"/>
      <c r="D49" s="10"/>
      <c r="E49" s="10"/>
      <c r="F49" s="10"/>
      <c r="H49" s="9" t="str">
        <f>DBCS("※送迎対応時間は、"&amp;[1]【マスター】!C14&amp;[1]【マスター】!D14&amp;[1]【マスター】!E14&amp;"とします。")</f>
        <v>※送迎対応時間は、６：３０～２０：３０とします。</v>
      </c>
      <c r="I49" s="10"/>
      <c r="J49" s="10"/>
      <c r="K49" s="10"/>
      <c r="L49" s="10"/>
      <c r="M49" s="10"/>
      <c r="N49" s="10"/>
      <c r="O49" s="10"/>
      <c r="P49" s="10"/>
      <c r="Q49" s="10"/>
      <c r="R49" s="10"/>
      <c r="S49" s="10"/>
      <c r="T49" s="10"/>
    </row>
    <row r="50" spans="1:38" s="9" customFormat="1" ht="15" customHeight="1" x14ac:dyDescent="0.15">
      <c r="B50" s="18"/>
      <c r="C50" s="10"/>
      <c r="D50" s="10"/>
      <c r="E50" s="10"/>
      <c r="F50" s="10"/>
      <c r="I50" s="10"/>
      <c r="J50" s="10"/>
      <c r="K50" s="10"/>
      <c r="L50" s="10"/>
      <c r="M50" s="10"/>
      <c r="N50" s="10"/>
      <c r="O50" s="10"/>
      <c r="P50" s="10"/>
      <c r="Q50" s="10"/>
      <c r="R50" s="10"/>
      <c r="S50" s="10"/>
      <c r="T50" s="10"/>
    </row>
    <row r="51" spans="1:38" s="9" customFormat="1" ht="15" customHeight="1" x14ac:dyDescent="0.15">
      <c r="A51" s="9" t="s">
        <v>348</v>
      </c>
      <c r="B51" s="18"/>
      <c r="C51" s="18"/>
    </row>
    <row r="52" spans="1:38" s="9" customFormat="1" ht="15" customHeight="1" x14ac:dyDescent="0.15">
      <c r="A52" s="18" t="s">
        <v>302</v>
      </c>
      <c r="C52" s="9" t="s">
        <v>183</v>
      </c>
      <c r="D52" s="10"/>
      <c r="E52" s="10"/>
      <c r="F52" s="10"/>
      <c r="G52" s="10"/>
      <c r="H52" s="10"/>
      <c r="I52" s="10"/>
      <c r="J52" s="10"/>
      <c r="K52" s="10"/>
      <c r="L52" s="10"/>
      <c r="M52" s="10"/>
      <c r="N52" s="10"/>
      <c r="O52" s="10"/>
      <c r="P52" s="10"/>
      <c r="Q52" s="10"/>
      <c r="R52" s="10"/>
      <c r="S52" s="10"/>
      <c r="T52" s="10"/>
    </row>
    <row r="53" spans="1:38" s="9" customFormat="1" ht="15" customHeight="1" x14ac:dyDescent="0.15">
      <c r="B53" s="9" t="s">
        <v>349</v>
      </c>
      <c r="D53" s="10"/>
      <c r="E53" s="10"/>
      <c r="F53" s="10"/>
      <c r="G53" s="10"/>
      <c r="H53" s="10"/>
      <c r="I53" s="10"/>
      <c r="J53" s="10"/>
      <c r="K53" s="10"/>
      <c r="L53" s="10"/>
      <c r="M53" s="10"/>
      <c r="N53" s="10"/>
      <c r="O53" s="10"/>
      <c r="P53" s="10"/>
      <c r="Q53" s="10"/>
      <c r="R53" s="10"/>
      <c r="S53" s="10"/>
      <c r="T53" s="10"/>
    </row>
    <row r="54" spans="1:38" s="9" customFormat="1" ht="15" customHeight="1" x14ac:dyDescent="0.15">
      <c r="A54" s="236" t="s">
        <v>350</v>
      </c>
      <c r="B54" s="236"/>
      <c r="C54" s="236"/>
      <c r="D54" s="236"/>
      <c r="E54" s="236"/>
      <c r="F54" s="273" t="s">
        <v>351</v>
      </c>
      <c r="G54" s="274"/>
      <c r="H54" s="274"/>
      <c r="I54" s="274"/>
      <c r="J54" s="274"/>
      <c r="K54" s="274"/>
      <c r="L54" s="274"/>
      <c r="M54" s="274"/>
      <c r="N54" s="274"/>
      <c r="O54" s="274"/>
      <c r="P54" s="274"/>
      <c r="Q54" s="274"/>
      <c r="R54" s="274"/>
      <c r="S54" s="274"/>
      <c r="T54" s="266"/>
    </row>
    <row r="55" spans="1:38" s="9" customFormat="1" ht="15" customHeight="1" x14ac:dyDescent="0.15">
      <c r="A55" s="275"/>
      <c r="B55" s="276" t="s">
        <v>352</v>
      </c>
      <c r="C55" s="276"/>
      <c r="D55" s="276"/>
      <c r="E55" s="277"/>
      <c r="F55" s="246" t="str">
        <f>IF([1]【マスター】!C72="",通所重説!Y56,通所重説!Y55)</f>
        <v>食事（昼食及び延長加算算定時の朝食、夕食）を提供します。</v>
      </c>
      <c r="G55" s="247"/>
      <c r="H55" s="247"/>
      <c r="I55" s="247"/>
      <c r="J55" s="247"/>
      <c r="K55" s="247"/>
      <c r="L55" s="247"/>
      <c r="M55" s="247"/>
      <c r="N55" s="247"/>
      <c r="O55" s="247"/>
      <c r="P55" s="247"/>
      <c r="Q55" s="247"/>
      <c r="R55" s="247"/>
      <c r="S55" s="247"/>
      <c r="T55" s="248"/>
      <c r="U55" s="9" t="s">
        <v>353</v>
      </c>
      <c r="Y55" s="278" t="s">
        <v>354</v>
      </c>
      <c r="Z55" s="278"/>
      <c r="AA55" s="278"/>
      <c r="AB55" s="278"/>
      <c r="AC55" s="278"/>
      <c r="AD55" s="278"/>
      <c r="AE55" s="278"/>
      <c r="AF55" s="278"/>
      <c r="AG55" s="278"/>
      <c r="AH55" s="278"/>
      <c r="AI55" s="278"/>
      <c r="AJ55" s="278"/>
      <c r="AK55" s="278"/>
      <c r="AL55" s="278"/>
    </row>
    <row r="56" spans="1:38" s="9" customFormat="1" ht="15" customHeight="1" x14ac:dyDescent="0.15">
      <c r="A56" s="279"/>
      <c r="B56" s="280"/>
      <c r="C56" s="280"/>
      <c r="D56" s="280"/>
      <c r="E56" s="281"/>
      <c r="F56" s="250"/>
      <c r="G56" s="251"/>
      <c r="H56" s="251"/>
      <c r="I56" s="251"/>
      <c r="J56" s="251"/>
      <c r="K56" s="251"/>
      <c r="L56" s="251"/>
      <c r="M56" s="251"/>
      <c r="N56" s="251"/>
      <c r="O56" s="251"/>
      <c r="P56" s="251"/>
      <c r="Q56" s="251"/>
      <c r="R56" s="251"/>
      <c r="S56" s="251"/>
      <c r="T56" s="252"/>
      <c r="U56" s="9" t="s">
        <v>355</v>
      </c>
      <c r="Y56" s="278" t="s">
        <v>356</v>
      </c>
      <c r="Z56" s="278"/>
      <c r="AA56" s="278"/>
      <c r="AB56" s="278"/>
      <c r="AC56" s="278"/>
      <c r="AD56" s="278"/>
      <c r="AE56" s="278"/>
      <c r="AF56" s="278"/>
      <c r="AG56" s="278"/>
      <c r="AH56" s="278"/>
      <c r="AI56" s="278"/>
      <c r="AJ56" s="278"/>
      <c r="AK56" s="278"/>
      <c r="AL56" s="278"/>
    </row>
    <row r="57" spans="1:38" s="9" customFormat="1" ht="15" customHeight="1" x14ac:dyDescent="0.15">
      <c r="A57" s="275"/>
      <c r="B57" s="276" t="s">
        <v>357</v>
      </c>
      <c r="C57" s="276"/>
      <c r="D57" s="276"/>
      <c r="E57" s="277"/>
      <c r="F57" s="246" t="s">
        <v>358</v>
      </c>
      <c r="G57" s="247"/>
      <c r="H57" s="247"/>
      <c r="I57" s="247"/>
      <c r="J57" s="247"/>
      <c r="K57" s="247"/>
      <c r="L57" s="247"/>
      <c r="M57" s="247"/>
      <c r="N57" s="247"/>
      <c r="O57" s="247"/>
      <c r="P57" s="247"/>
      <c r="Q57" s="247"/>
      <c r="R57" s="247"/>
      <c r="S57" s="247"/>
      <c r="T57" s="248"/>
    </row>
    <row r="58" spans="1:38" s="9" customFormat="1" ht="15" customHeight="1" x14ac:dyDescent="0.15">
      <c r="A58" s="279"/>
      <c r="B58" s="280"/>
      <c r="C58" s="280"/>
      <c r="D58" s="280"/>
      <c r="E58" s="281"/>
      <c r="F58" s="250" t="s">
        <v>359</v>
      </c>
      <c r="G58" s="251"/>
      <c r="H58" s="251"/>
      <c r="I58" s="251"/>
      <c r="J58" s="251"/>
      <c r="K58" s="251"/>
      <c r="L58" s="251"/>
      <c r="M58" s="251"/>
      <c r="N58" s="251"/>
      <c r="O58" s="251"/>
      <c r="P58" s="251"/>
      <c r="Q58" s="251"/>
      <c r="R58" s="251"/>
      <c r="S58" s="251"/>
      <c r="T58" s="252"/>
    </row>
    <row r="59" spans="1:38" s="9" customFormat="1" ht="15" customHeight="1" x14ac:dyDescent="0.15">
      <c r="A59" s="275"/>
      <c r="B59" s="276" t="s">
        <v>360</v>
      </c>
      <c r="C59" s="276"/>
      <c r="D59" s="276"/>
      <c r="E59" s="277"/>
      <c r="F59" s="282" t="s">
        <v>361</v>
      </c>
      <c r="G59" s="283"/>
      <c r="H59" s="283"/>
      <c r="I59" s="283"/>
      <c r="J59" s="283"/>
      <c r="K59" s="283"/>
      <c r="L59" s="283"/>
      <c r="M59" s="283"/>
      <c r="N59" s="283"/>
      <c r="O59" s="283"/>
      <c r="P59" s="283"/>
      <c r="Q59" s="283"/>
      <c r="R59" s="283"/>
      <c r="S59" s="283"/>
      <c r="T59" s="284"/>
    </row>
    <row r="60" spans="1:38" s="9" customFormat="1" ht="15" customHeight="1" x14ac:dyDescent="0.15">
      <c r="A60" s="279"/>
      <c r="B60" s="280"/>
      <c r="C60" s="280"/>
      <c r="D60" s="280"/>
      <c r="E60" s="281"/>
      <c r="F60" s="285"/>
      <c r="G60" s="286"/>
      <c r="H60" s="286"/>
      <c r="I60" s="286"/>
      <c r="J60" s="286"/>
      <c r="K60" s="286"/>
      <c r="L60" s="286"/>
      <c r="M60" s="286"/>
      <c r="N60" s="286"/>
      <c r="O60" s="286"/>
      <c r="P60" s="286"/>
      <c r="Q60" s="286"/>
      <c r="R60" s="286"/>
      <c r="S60" s="286"/>
      <c r="T60" s="287"/>
    </row>
    <row r="61" spans="1:38" s="9" customFormat="1" ht="15" customHeight="1" x14ac:dyDescent="0.15">
      <c r="A61" s="275"/>
      <c r="B61" s="276" t="s">
        <v>362</v>
      </c>
      <c r="C61" s="276"/>
      <c r="D61" s="276"/>
      <c r="E61" s="277"/>
      <c r="F61" s="282" t="s">
        <v>363</v>
      </c>
      <c r="G61" s="283"/>
      <c r="H61" s="283"/>
      <c r="I61" s="283"/>
      <c r="J61" s="283"/>
      <c r="K61" s="283"/>
      <c r="L61" s="283"/>
      <c r="M61" s="283"/>
      <c r="N61" s="283"/>
      <c r="O61" s="283"/>
      <c r="P61" s="283"/>
      <c r="Q61" s="283"/>
      <c r="R61" s="283"/>
      <c r="S61" s="283"/>
      <c r="T61" s="284"/>
    </row>
    <row r="62" spans="1:38" s="9" customFormat="1" ht="15" customHeight="1" x14ac:dyDescent="0.15">
      <c r="A62" s="279"/>
      <c r="B62" s="280"/>
      <c r="C62" s="280"/>
      <c r="D62" s="280"/>
      <c r="E62" s="281"/>
      <c r="F62" s="285"/>
      <c r="G62" s="286"/>
      <c r="H62" s="286"/>
      <c r="I62" s="286"/>
      <c r="J62" s="286"/>
      <c r="K62" s="286"/>
      <c r="L62" s="286"/>
      <c r="M62" s="286"/>
      <c r="N62" s="286"/>
      <c r="O62" s="286"/>
      <c r="P62" s="286"/>
      <c r="Q62" s="286"/>
      <c r="R62" s="286"/>
      <c r="S62" s="286"/>
      <c r="T62" s="287"/>
    </row>
    <row r="63" spans="1:38" s="9" customFormat="1" ht="15" customHeight="1" x14ac:dyDescent="0.15">
      <c r="A63" s="275"/>
      <c r="B63" s="276" t="s">
        <v>364</v>
      </c>
      <c r="C63" s="276"/>
      <c r="D63" s="276"/>
      <c r="E63" s="277"/>
      <c r="F63" s="246" t="s">
        <v>365</v>
      </c>
      <c r="G63" s="247"/>
      <c r="H63" s="247"/>
      <c r="I63" s="247"/>
      <c r="J63" s="247"/>
      <c r="K63" s="247"/>
      <c r="L63" s="247"/>
      <c r="M63" s="247"/>
      <c r="N63" s="247"/>
      <c r="O63" s="247"/>
      <c r="P63" s="247"/>
      <c r="Q63" s="247"/>
      <c r="R63" s="247"/>
      <c r="S63" s="247"/>
      <c r="T63" s="248"/>
    </row>
    <row r="64" spans="1:38" s="9" customFormat="1" ht="15" customHeight="1" x14ac:dyDescent="0.15">
      <c r="A64" s="279"/>
      <c r="B64" s="280"/>
      <c r="C64" s="280"/>
      <c r="D64" s="280"/>
      <c r="E64" s="281"/>
      <c r="F64" s="250" t="s">
        <v>366</v>
      </c>
      <c r="G64" s="251"/>
      <c r="H64" s="251"/>
      <c r="I64" s="251"/>
      <c r="J64" s="251"/>
      <c r="K64" s="251"/>
      <c r="L64" s="251"/>
      <c r="M64" s="251"/>
      <c r="N64" s="251"/>
      <c r="O64" s="251"/>
      <c r="P64" s="251"/>
      <c r="Q64" s="251"/>
      <c r="R64" s="251"/>
      <c r="S64" s="251"/>
      <c r="T64" s="252"/>
    </row>
    <row r="65" spans="1:21" s="9" customFormat="1" ht="15" customHeight="1" x14ac:dyDescent="0.15">
      <c r="A65" s="275"/>
      <c r="B65" s="276" t="s">
        <v>367</v>
      </c>
      <c r="C65" s="276"/>
      <c r="D65" s="276"/>
      <c r="E65" s="277"/>
      <c r="F65" s="246" t="s">
        <v>368</v>
      </c>
      <c r="G65" s="247"/>
      <c r="H65" s="247"/>
      <c r="I65" s="247"/>
      <c r="J65" s="247"/>
      <c r="K65" s="247"/>
      <c r="L65" s="247"/>
      <c r="M65" s="247"/>
      <c r="N65" s="247"/>
      <c r="O65" s="247"/>
      <c r="P65" s="247"/>
      <c r="Q65" s="247"/>
      <c r="R65" s="247"/>
      <c r="S65" s="247"/>
      <c r="T65" s="248"/>
    </row>
    <row r="66" spans="1:21" s="9" customFormat="1" ht="15" customHeight="1" x14ac:dyDescent="0.15">
      <c r="A66" s="279"/>
      <c r="B66" s="280"/>
      <c r="C66" s="280"/>
      <c r="D66" s="280"/>
      <c r="E66" s="281"/>
      <c r="F66" s="250"/>
      <c r="G66" s="251"/>
      <c r="H66" s="251"/>
      <c r="I66" s="251"/>
      <c r="J66" s="251"/>
      <c r="K66" s="251"/>
      <c r="L66" s="251"/>
      <c r="M66" s="251"/>
      <c r="N66" s="251"/>
      <c r="O66" s="251"/>
      <c r="P66" s="251"/>
      <c r="Q66" s="251"/>
      <c r="R66" s="251"/>
      <c r="S66" s="251"/>
      <c r="T66" s="252"/>
    </row>
    <row r="67" spans="1:21" s="9" customFormat="1" ht="15" customHeight="1" x14ac:dyDescent="0.15">
      <c r="A67" s="275"/>
      <c r="B67" s="276" t="s">
        <v>369</v>
      </c>
      <c r="C67" s="276"/>
      <c r="D67" s="276"/>
      <c r="E67" s="277"/>
      <c r="F67" s="282" t="s">
        <v>370</v>
      </c>
      <c r="G67" s="283"/>
      <c r="H67" s="283"/>
      <c r="I67" s="283"/>
      <c r="J67" s="283"/>
      <c r="K67" s="283"/>
      <c r="L67" s="283"/>
      <c r="M67" s="283"/>
      <c r="N67" s="283"/>
      <c r="O67" s="283"/>
      <c r="P67" s="283"/>
      <c r="Q67" s="283"/>
      <c r="R67" s="283"/>
      <c r="S67" s="283"/>
      <c r="T67" s="284"/>
    </row>
    <row r="68" spans="1:21" s="9" customFormat="1" ht="15" customHeight="1" x14ac:dyDescent="0.15">
      <c r="A68" s="279"/>
      <c r="B68" s="280"/>
      <c r="C68" s="280"/>
      <c r="D68" s="280"/>
      <c r="E68" s="281"/>
      <c r="F68" s="285"/>
      <c r="G68" s="286"/>
      <c r="H68" s="286"/>
      <c r="I68" s="286"/>
      <c r="J68" s="286"/>
      <c r="K68" s="286"/>
      <c r="L68" s="286"/>
      <c r="M68" s="286"/>
      <c r="N68" s="286"/>
      <c r="O68" s="286"/>
      <c r="P68" s="286"/>
      <c r="Q68" s="286"/>
      <c r="R68" s="286"/>
      <c r="S68" s="286"/>
      <c r="T68" s="287"/>
    </row>
    <row r="69" spans="1:21" s="9" customFormat="1" ht="15" customHeight="1" x14ac:dyDescent="0.15">
      <c r="A69" s="275"/>
      <c r="B69" s="276" t="s">
        <v>371</v>
      </c>
      <c r="C69" s="276"/>
      <c r="D69" s="276"/>
      <c r="E69" s="277"/>
      <c r="F69" s="282" t="s">
        <v>372</v>
      </c>
      <c r="G69" s="283"/>
      <c r="H69" s="283"/>
      <c r="I69" s="283"/>
      <c r="J69" s="283"/>
      <c r="K69" s="283"/>
      <c r="L69" s="283"/>
      <c r="M69" s="283"/>
      <c r="N69" s="283"/>
      <c r="O69" s="283"/>
      <c r="P69" s="283"/>
      <c r="Q69" s="283"/>
      <c r="R69" s="283"/>
      <c r="S69" s="283"/>
      <c r="T69" s="284"/>
    </row>
    <row r="70" spans="1:21" s="9" customFormat="1" ht="15" customHeight="1" x14ac:dyDescent="0.15">
      <c r="A70" s="279"/>
      <c r="B70" s="280"/>
      <c r="C70" s="280"/>
      <c r="D70" s="280"/>
      <c r="E70" s="281"/>
      <c r="F70" s="285"/>
      <c r="G70" s="286"/>
      <c r="H70" s="286"/>
      <c r="I70" s="286"/>
      <c r="J70" s="286"/>
      <c r="K70" s="286"/>
      <c r="L70" s="286"/>
      <c r="M70" s="286"/>
      <c r="N70" s="286"/>
      <c r="O70" s="286"/>
      <c r="P70" s="286"/>
      <c r="Q70" s="286"/>
      <c r="R70" s="286"/>
      <c r="S70" s="286"/>
      <c r="T70" s="287"/>
    </row>
    <row r="71" spans="1:21" s="9" customFormat="1" ht="15" customHeight="1" x14ac:dyDescent="0.15">
      <c r="B71" s="9" t="s">
        <v>373</v>
      </c>
      <c r="D71" s="10"/>
      <c r="E71" s="10"/>
      <c r="F71" s="10"/>
      <c r="G71" s="10"/>
      <c r="H71" s="10"/>
      <c r="I71" s="10"/>
      <c r="J71" s="10"/>
      <c r="K71" s="10"/>
      <c r="L71" s="10"/>
      <c r="M71" s="10"/>
      <c r="N71" s="10"/>
      <c r="O71" s="10"/>
      <c r="P71" s="10"/>
      <c r="Q71" s="10"/>
      <c r="R71" s="10"/>
      <c r="S71" s="10"/>
      <c r="T71" s="10"/>
    </row>
    <row r="72" spans="1:21" s="9" customFormat="1" ht="15" customHeight="1" x14ac:dyDescent="0.15">
      <c r="A72" s="288" t="s">
        <v>374</v>
      </c>
      <c r="B72" s="288"/>
      <c r="C72" s="288"/>
      <c r="D72" s="288"/>
      <c r="E72" s="288"/>
      <c r="F72" s="288"/>
      <c r="G72" s="288"/>
      <c r="H72" s="288"/>
      <c r="I72" s="288"/>
      <c r="J72" s="288"/>
      <c r="K72" s="288"/>
      <c r="L72" s="288"/>
      <c r="M72" s="288"/>
      <c r="N72" s="288"/>
      <c r="O72" s="288"/>
      <c r="P72" s="288"/>
      <c r="Q72" s="288"/>
      <c r="R72" s="288"/>
      <c r="S72" s="288"/>
      <c r="T72" s="288"/>
    </row>
    <row r="73" spans="1:21" s="9" customFormat="1" ht="15" customHeight="1" x14ac:dyDescent="0.15">
      <c r="A73" s="18" t="s">
        <v>310</v>
      </c>
      <c r="B73" s="18"/>
      <c r="C73" s="18" t="s">
        <v>375</v>
      </c>
      <c r="D73" s="48"/>
      <c r="E73" s="48"/>
      <c r="F73" s="48"/>
      <c r="G73" s="48"/>
      <c r="H73" s="48"/>
      <c r="I73" s="48"/>
      <c r="J73" s="48"/>
      <c r="K73" s="48"/>
      <c r="L73" s="48"/>
      <c r="M73" s="48"/>
      <c r="N73" s="48"/>
      <c r="O73" s="48"/>
      <c r="P73" s="48"/>
      <c r="Q73" s="48"/>
      <c r="R73" s="48"/>
      <c r="S73" s="48"/>
      <c r="T73" s="48"/>
    </row>
    <row r="74" spans="1:21" s="9" customFormat="1" ht="15" customHeight="1" x14ac:dyDescent="0.15">
      <c r="C74" s="18" t="s">
        <v>376</v>
      </c>
    </row>
    <row r="75" spans="1:21" s="9" customFormat="1" ht="15" customHeight="1" x14ac:dyDescent="0.15">
      <c r="B75" s="18"/>
      <c r="C75" s="18"/>
      <c r="E75" s="289" t="str">
        <f>[1]【マスター】!C84</f>
        <v>口座振替・振込・現金支払</v>
      </c>
      <c r="F75" s="289"/>
      <c r="G75" s="289"/>
      <c r="H75" s="289"/>
      <c r="I75" s="289"/>
      <c r="J75" s="289"/>
      <c r="K75" s="289"/>
      <c r="L75" s="289"/>
      <c r="M75" s="289"/>
      <c r="N75" s="289"/>
      <c r="O75" s="289"/>
      <c r="P75" s="18" t="s">
        <v>377</v>
      </c>
    </row>
    <row r="76" spans="1:21" s="9" customFormat="1" ht="15" customHeight="1" x14ac:dyDescent="0.15">
      <c r="C76" s="18" t="s">
        <v>378</v>
      </c>
      <c r="D76" s="48"/>
      <c r="E76" s="48"/>
      <c r="F76" s="48"/>
      <c r="G76" s="48"/>
      <c r="H76" s="48"/>
      <c r="I76" s="48"/>
      <c r="J76" s="48"/>
      <c r="K76" s="48"/>
      <c r="L76" s="48"/>
      <c r="M76" s="48"/>
      <c r="N76" s="48"/>
      <c r="O76" s="48"/>
      <c r="P76" s="48"/>
      <c r="Q76" s="48"/>
      <c r="R76" s="48"/>
      <c r="S76" s="48"/>
      <c r="T76" s="48"/>
    </row>
    <row r="77" spans="1:21" s="9" customFormat="1" ht="15" customHeight="1" x14ac:dyDescent="0.15">
      <c r="B77" s="18"/>
      <c r="C77" s="48"/>
      <c r="D77" s="48"/>
      <c r="E77" s="48"/>
      <c r="F77" s="48"/>
      <c r="G77" s="48"/>
      <c r="H77" s="48"/>
      <c r="I77" s="48"/>
      <c r="J77" s="48"/>
      <c r="K77" s="48"/>
      <c r="L77" s="48"/>
      <c r="M77" s="48"/>
      <c r="N77" s="48"/>
      <c r="O77" s="48"/>
      <c r="P77" s="48"/>
      <c r="Q77" s="48"/>
      <c r="R77" s="48"/>
      <c r="S77" s="48"/>
      <c r="T77" s="48"/>
    </row>
    <row r="78" spans="1:21" s="9" customFormat="1" ht="15" customHeight="1" x14ac:dyDescent="0.15">
      <c r="A78" s="9" t="s">
        <v>379</v>
      </c>
      <c r="B78" s="18"/>
      <c r="C78" s="48"/>
      <c r="D78" s="48"/>
      <c r="E78" s="48"/>
      <c r="F78" s="48"/>
      <c r="G78" s="48"/>
      <c r="H78" s="48"/>
      <c r="I78" s="48"/>
      <c r="J78" s="48"/>
      <c r="K78" s="48"/>
      <c r="L78" s="48"/>
      <c r="M78" s="48"/>
      <c r="N78" s="48"/>
      <c r="O78" s="48"/>
      <c r="P78" s="48"/>
      <c r="Q78" s="48"/>
      <c r="R78" s="48"/>
      <c r="S78" s="48"/>
      <c r="T78" s="48"/>
    </row>
    <row r="79" spans="1:21" s="9" customFormat="1" ht="15" customHeight="1" x14ac:dyDescent="0.15">
      <c r="A79" s="9" t="s">
        <v>380</v>
      </c>
      <c r="B79" s="18"/>
      <c r="C79" s="48"/>
      <c r="D79" s="48"/>
      <c r="E79" s="48"/>
      <c r="F79" s="48"/>
      <c r="G79" s="48"/>
      <c r="H79" s="48"/>
      <c r="I79" s="48"/>
      <c r="J79" s="48"/>
      <c r="K79" s="48"/>
      <c r="L79" s="48"/>
      <c r="M79" s="48"/>
      <c r="N79" s="48"/>
      <c r="O79" s="48"/>
      <c r="P79" s="48"/>
      <c r="Q79" s="48"/>
      <c r="R79" s="48"/>
      <c r="S79" s="48"/>
      <c r="T79" s="48"/>
    </row>
    <row r="80" spans="1:21" s="9" customFormat="1" ht="15" customHeight="1" x14ac:dyDescent="0.15">
      <c r="C80" s="8" t="s">
        <v>381</v>
      </c>
      <c r="D80" s="8"/>
      <c r="E80" s="8"/>
      <c r="F80" s="8"/>
      <c r="G80" s="8"/>
      <c r="H80" s="8"/>
      <c r="I80" s="8"/>
      <c r="J80" s="8"/>
      <c r="K80" s="8"/>
      <c r="L80" s="8"/>
      <c r="M80" s="8"/>
      <c r="N80" s="8"/>
      <c r="O80" s="8"/>
      <c r="P80" s="8"/>
      <c r="Q80" s="8"/>
      <c r="R80" s="8"/>
      <c r="S80" s="8"/>
      <c r="T80" s="8"/>
      <c r="U80" s="18"/>
    </row>
    <row r="81" spans="1:21" s="9" customFormat="1" ht="15" customHeight="1" x14ac:dyDescent="0.15">
      <c r="C81" s="8"/>
      <c r="D81" s="8"/>
      <c r="E81" s="8"/>
      <c r="F81" s="8"/>
      <c r="G81" s="8"/>
      <c r="H81" s="8"/>
      <c r="I81" s="8"/>
      <c r="J81" s="8"/>
      <c r="K81" s="8"/>
      <c r="L81" s="8"/>
      <c r="M81" s="8"/>
      <c r="N81" s="8"/>
      <c r="O81" s="8"/>
      <c r="P81" s="8"/>
      <c r="Q81" s="8"/>
      <c r="R81" s="8"/>
      <c r="S81" s="8"/>
      <c r="T81" s="8"/>
      <c r="U81" s="18"/>
    </row>
    <row r="82" spans="1:21" s="9" customFormat="1" ht="15" customHeight="1" x14ac:dyDescent="0.15">
      <c r="C82" s="8"/>
      <c r="D82" s="8"/>
      <c r="E82" s="8"/>
      <c r="F82" s="8"/>
      <c r="G82" s="8"/>
      <c r="H82" s="8"/>
      <c r="I82" s="8"/>
      <c r="J82" s="8"/>
      <c r="K82" s="8"/>
      <c r="L82" s="8"/>
      <c r="M82" s="8"/>
      <c r="N82" s="8"/>
      <c r="O82" s="8"/>
      <c r="P82" s="8"/>
      <c r="Q82" s="8"/>
      <c r="R82" s="8"/>
      <c r="S82" s="8"/>
      <c r="T82" s="8"/>
      <c r="U82" s="290"/>
    </row>
    <row r="83" spans="1:21" s="9" customFormat="1" ht="15" customHeight="1" x14ac:dyDescent="0.15">
      <c r="C83" s="8"/>
      <c r="D83" s="8"/>
      <c r="E83" s="8"/>
      <c r="F83" s="8"/>
      <c r="G83" s="8"/>
      <c r="H83" s="8"/>
      <c r="I83" s="8"/>
      <c r="J83" s="8"/>
      <c r="K83" s="8"/>
      <c r="L83" s="8"/>
      <c r="M83" s="8"/>
      <c r="N83" s="8"/>
      <c r="O83" s="8"/>
      <c r="P83" s="8"/>
      <c r="Q83" s="8"/>
      <c r="R83" s="8"/>
      <c r="S83" s="8"/>
      <c r="T83" s="8"/>
      <c r="U83" s="290"/>
    </row>
    <row r="84" spans="1:21" s="9" customFormat="1" ht="15" customHeight="1" x14ac:dyDescent="0.15">
      <c r="A84" s="9" t="s">
        <v>382</v>
      </c>
      <c r="B84" s="18"/>
      <c r="C84" s="18"/>
    </row>
    <row r="85" spans="1:21" s="9" customFormat="1" ht="15" customHeight="1" x14ac:dyDescent="0.15">
      <c r="B85" s="40" t="s">
        <v>383</v>
      </c>
      <c r="C85" s="291" t="s">
        <v>384</v>
      </c>
      <c r="D85" s="291"/>
      <c r="E85" s="291"/>
      <c r="F85" s="291"/>
      <c r="G85" s="291"/>
      <c r="H85" s="291"/>
      <c r="I85" s="291"/>
      <c r="J85" s="291"/>
      <c r="K85" s="291"/>
      <c r="L85" s="291"/>
      <c r="M85" s="291"/>
      <c r="N85" s="291"/>
      <c r="O85" s="291"/>
      <c r="P85" s="291"/>
      <c r="Q85" s="291"/>
      <c r="R85" s="291"/>
      <c r="S85" s="291"/>
      <c r="T85" s="291"/>
    </row>
    <row r="86" spans="1:21" s="9" customFormat="1" ht="15" customHeight="1" x14ac:dyDescent="0.15">
      <c r="B86" s="18"/>
      <c r="C86" s="291"/>
      <c r="D86" s="291"/>
      <c r="E86" s="291"/>
      <c r="F86" s="291"/>
      <c r="G86" s="291"/>
      <c r="H86" s="291"/>
      <c r="I86" s="291"/>
      <c r="J86" s="291"/>
      <c r="K86" s="291"/>
      <c r="L86" s="291"/>
      <c r="M86" s="291"/>
      <c r="N86" s="291"/>
      <c r="O86" s="291"/>
      <c r="P86" s="291"/>
      <c r="Q86" s="291"/>
      <c r="R86" s="291"/>
      <c r="S86" s="291"/>
      <c r="T86" s="291"/>
    </row>
    <row r="87" spans="1:21" s="9" customFormat="1" ht="15" customHeight="1" x14ac:dyDescent="0.15">
      <c r="B87" s="40" t="s">
        <v>385</v>
      </c>
      <c r="C87" s="291" t="s">
        <v>386</v>
      </c>
      <c r="D87" s="291"/>
      <c r="E87" s="291"/>
      <c r="F87" s="291"/>
      <c r="G87" s="291"/>
      <c r="H87" s="291"/>
      <c r="I87" s="291"/>
      <c r="J87" s="291"/>
      <c r="K87" s="291"/>
      <c r="L87" s="291"/>
      <c r="M87" s="291"/>
      <c r="N87" s="291"/>
      <c r="O87" s="291"/>
      <c r="P87" s="291"/>
      <c r="Q87" s="291"/>
      <c r="R87" s="291"/>
      <c r="S87" s="291"/>
      <c r="T87" s="291"/>
    </row>
    <row r="88" spans="1:21" s="9" customFormat="1" ht="15" customHeight="1" x14ac:dyDescent="0.15">
      <c r="B88" s="18"/>
      <c r="C88" s="291"/>
      <c r="D88" s="291"/>
      <c r="E88" s="291"/>
      <c r="F88" s="291"/>
      <c r="G88" s="291"/>
      <c r="H88" s="291"/>
      <c r="I88" s="291"/>
      <c r="J88" s="291"/>
      <c r="K88" s="291"/>
      <c r="L88" s="291"/>
      <c r="M88" s="291"/>
      <c r="N88" s="291"/>
      <c r="O88" s="291"/>
      <c r="P88" s="291"/>
      <c r="Q88" s="291"/>
      <c r="R88" s="291"/>
      <c r="S88" s="291"/>
      <c r="T88" s="291"/>
    </row>
    <row r="89" spans="1:21" s="9" customFormat="1" ht="15" customHeight="1" x14ac:dyDescent="0.15">
      <c r="B89" s="40" t="s">
        <v>387</v>
      </c>
      <c r="C89" s="291" t="s">
        <v>388</v>
      </c>
      <c r="D89" s="291"/>
      <c r="E89" s="291"/>
      <c r="F89" s="291"/>
      <c r="G89" s="291"/>
      <c r="H89" s="291"/>
      <c r="I89" s="291"/>
      <c r="J89" s="291"/>
      <c r="K89" s="291"/>
      <c r="L89" s="291"/>
      <c r="M89" s="291"/>
      <c r="N89" s="291"/>
      <c r="O89" s="291"/>
      <c r="P89" s="291"/>
      <c r="Q89" s="291"/>
      <c r="R89" s="291"/>
      <c r="S89" s="291"/>
      <c r="T89" s="291"/>
    </row>
    <row r="90" spans="1:21" s="9" customFormat="1" ht="15" customHeight="1" x14ac:dyDescent="0.15">
      <c r="B90" s="18"/>
      <c r="C90" s="291"/>
      <c r="D90" s="291"/>
      <c r="E90" s="291"/>
      <c r="F90" s="291"/>
      <c r="G90" s="291"/>
      <c r="H90" s="291"/>
      <c r="I90" s="291"/>
      <c r="J90" s="291"/>
      <c r="K90" s="291"/>
      <c r="L90" s="291"/>
      <c r="M90" s="291"/>
      <c r="N90" s="291"/>
      <c r="O90" s="291"/>
      <c r="P90" s="291"/>
      <c r="Q90" s="291"/>
      <c r="R90" s="291"/>
      <c r="S90" s="291"/>
      <c r="T90" s="291"/>
    </row>
    <row r="91" spans="1:21" ht="15" customHeight="1" x14ac:dyDescent="0.15">
      <c r="B91" s="40" t="s">
        <v>389</v>
      </c>
      <c r="C91" s="291" t="s">
        <v>390</v>
      </c>
      <c r="D91" s="291"/>
      <c r="E91" s="291"/>
      <c r="F91" s="291"/>
      <c r="G91" s="291"/>
      <c r="H91" s="291"/>
      <c r="I91" s="291"/>
      <c r="J91" s="291"/>
      <c r="K91" s="291"/>
      <c r="L91" s="291"/>
      <c r="M91" s="291"/>
      <c r="N91" s="291"/>
      <c r="O91" s="291"/>
      <c r="P91" s="291"/>
      <c r="Q91" s="291"/>
      <c r="R91" s="291"/>
      <c r="S91" s="291"/>
      <c r="T91" s="291"/>
    </row>
    <row r="92" spans="1:21" ht="15" customHeight="1" x14ac:dyDescent="0.15">
      <c r="B92" s="18"/>
      <c r="C92" s="291"/>
      <c r="D92" s="291"/>
      <c r="E92" s="291"/>
      <c r="F92" s="291"/>
      <c r="G92" s="291"/>
      <c r="H92" s="291"/>
      <c r="I92" s="291"/>
      <c r="J92" s="291"/>
      <c r="K92" s="291"/>
      <c r="L92" s="291"/>
      <c r="M92" s="291"/>
      <c r="N92" s="291"/>
      <c r="O92" s="291"/>
      <c r="P92" s="291"/>
      <c r="Q92" s="291"/>
      <c r="R92" s="291"/>
      <c r="S92" s="291"/>
      <c r="T92" s="291"/>
    </row>
    <row r="93" spans="1:21" ht="15" customHeight="1" x14ac:dyDescent="0.15">
      <c r="B93" s="40" t="s">
        <v>391</v>
      </c>
      <c r="C93" s="291" t="s">
        <v>392</v>
      </c>
      <c r="D93" s="291"/>
      <c r="E93" s="291"/>
      <c r="F93" s="291"/>
      <c r="G93" s="291"/>
      <c r="H93" s="291"/>
      <c r="I93" s="291"/>
      <c r="J93" s="291"/>
      <c r="K93" s="291"/>
      <c r="L93" s="291"/>
      <c r="M93" s="291"/>
      <c r="N93" s="291"/>
      <c r="O93" s="291"/>
      <c r="P93" s="291"/>
      <c r="Q93" s="291"/>
      <c r="R93" s="291"/>
      <c r="S93" s="291"/>
      <c r="T93" s="291"/>
    </row>
    <row r="94" spans="1:21" ht="15" customHeight="1" x14ac:dyDescent="0.15">
      <c r="B94" s="18"/>
      <c r="C94" s="291"/>
      <c r="D94" s="291"/>
      <c r="E94" s="291"/>
      <c r="F94" s="291"/>
      <c r="G94" s="291"/>
      <c r="H94" s="291"/>
      <c r="I94" s="291"/>
      <c r="J94" s="291"/>
      <c r="K94" s="291"/>
      <c r="L94" s="291"/>
      <c r="M94" s="291"/>
      <c r="N94" s="291"/>
      <c r="O94" s="291"/>
      <c r="P94" s="291"/>
      <c r="Q94" s="291"/>
      <c r="R94" s="291"/>
      <c r="S94" s="291"/>
      <c r="T94" s="291"/>
    </row>
    <row r="95" spans="1:21" ht="15" customHeight="1" x14ac:dyDescent="0.15">
      <c r="B95" s="40" t="s">
        <v>393</v>
      </c>
      <c r="C95" s="291" t="s">
        <v>394</v>
      </c>
      <c r="D95" s="291"/>
      <c r="E95" s="291"/>
      <c r="F95" s="291"/>
      <c r="G95" s="291"/>
      <c r="H95" s="291"/>
      <c r="I95" s="291"/>
      <c r="J95" s="291"/>
      <c r="K95" s="291"/>
      <c r="L95" s="291"/>
      <c r="M95" s="291"/>
      <c r="N95" s="291"/>
      <c r="O95" s="291"/>
      <c r="P95" s="291"/>
      <c r="Q95" s="291"/>
      <c r="R95" s="291"/>
      <c r="S95" s="291"/>
      <c r="T95" s="291"/>
    </row>
    <row r="96" spans="1:21" ht="15" customHeight="1" x14ac:dyDescent="0.15">
      <c r="B96" s="18"/>
      <c r="C96" s="291"/>
      <c r="D96" s="291"/>
      <c r="E96" s="291"/>
      <c r="F96" s="291"/>
      <c r="G96" s="291"/>
      <c r="H96" s="291"/>
      <c r="I96" s="291"/>
      <c r="J96" s="291"/>
      <c r="K96" s="291"/>
      <c r="L96" s="291"/>
      <c r="M96" s="291"/>
      <c r="N96" s="291"/>
      <c r="O96" s="291"/>
      <c r="P96" s="291"/>
      <c r="Q96" s="291"/>
      <c r="R96" s="291"/>
      <c r="S96" s="291"/>
      <c r="T96" s="291"/>
    </row>
    <row r="97" spans="1:21" s="9" customFormat="1" ht="15" customHeight="1" x14ac:dyDescent="0.15">
      <c r="A97" s="9" t="s">
        <v>395</v>
      </c>
      <c r="B97" s="18"/>
      <c r="C97" s="48"/>
      <c r="D97" s="48"/>
      <c r="E97" s="48"/>
      <c r="F97" s="48"/>
      <c r="G97" s="48"/>
      <c r="H97" s="48"/>
      <c r="I97" s="48"/>
      <c r="J97" s="48"/>
      <c r="K97" s="48"/>
      <c r="L97" s="48"/>
      <c r="M97" s="48"/>
      <c r="N97" s="48"/>
      <c r="O97" s="48"/>
      <c r="P97" s="48"/>
      <c r="Q97" s="48"/>
      <c r="R97" s="48"/>
      <c r="S97" s="48"/>
      <c r="T97" s="48"/>
    </row>
    <row r="98" spans="1:21" s="9" customFormat="1" ht="15" customHeight="1" x14ac:dyDescent="0.15">
      <c r="A98" s="244" t="s">
        <v>396</v>
      </c>
      <c r="B98" s="244"/>
      <c r="C98" s="244"/>
      <c r="D98" s="244"/>
      <c r="E98" s="244"/>
      <c r="F98" s="292" t="s">
        <v>351</v>
      </c>
      <c r="G98" s="292"/>
      <c r="H98" s="292"/>
      <c r="I98" s="292"/>
      <c r="J98" s="292"/>
      <c r="K98" s="292"/>
      <c r="L98" s="292"/>
      <c r="M98" s="292"/>
      <c r="N98" s="292"/>
      <c r="O98" s="292"/>
      <c r="P98" s="292"/>
      <c r="Q98" s="292"/>
      <c r="R98" s="292"/>
      <c r="S98" s="292"/>
      <c r="T98" s="292"/>
    </row>
    <row r="99" spans="1:21" s="9" customFormat="1" ht="15" customHeight="1" x14ac:dyDescent="0.15">
      <c r="A99" s="225" t="s">
        <v>397</v>
      </c>
      <c r="B99" s="225"/>
      <c r="C99" s="225"/>
      <c r="D99" s="225"/>
      <c r="E99" s="225"/>
      <c r="F99" s="293" t="s">
        <v>398</v>
      </c>
      <c r="G99" s="293"/>
      <c r="H99" s="293"/>
      <c r="I99" s="293"/>
      <c r="J99" s="293"/>
      <c r="K99" s="293"/>
      <c r="L99" s="293"/>
      <c r="M99" s="293"/>
      <c r="N99" s="293"/>
      <c r="O99" s="293"/>
      <c r="P99" s="293"/>
      <c r="Q99" s="293"/>
      <c r="R99" s="293"/>
      <c r="S99" s="293"/>
      <c r="T99" s="293"/>
      <c r="U99" s="14"/>
    </row>
    <row r="100" spans="1:21" s="9" customFormat="1" ht="15" customHeight="1" x14ac:dyDescent="0.15">
      <c r="A100" s="225"/>
      <c r="B100" s="225"/>
      <c r="C100" s="225"/>
      <c r="D100" s="225"/>
      <c r="E100" s="225"/>
      <c r="F100" s="293"/>
      <c r="G100" s="293"/>
      <c r="H100" s="293"/>
      <c r="I100" s="293"/>
      <c r="J100" s="293"/>
      <c r="K100" s="293"/>
      <c r="L100" s="293"/>
      <c r="M100" s="293"/>
      <c r="N100" s="293"/>
      <c r="O100" s="293"/>
      <c r="P100" s="293"/>
      <c r="Q100" s="293"/>
      <c r="R100" s="293"/>
      <c r="S100" s="293"/>
      <c r="T100" s="293"/>
    </row>
    <row r="101" spans="1:21" s="9" customFormat="1" ht="15" customHeight="1" x14ac:dyDescent="0.15">
      <c r="A101" s="225"/>
      <c r="B101" s="225"/>
      <c r="C101" s="225"/>
      <c r="D101" s="225"/>
      <c r="E101" s="225"/>
      <c r="F101" s="293"/>
      <c r="G101" s="293"/>
      <c r="H101" s="293"/>
      <c r="I101" s="293"/>
      <c r="J101" s="293"/>
      <c r="K101" s="293"/>
      <c r="L101" s="293"/>
      <c r="M101" s="293"/>
      <c r="N101" s="293"/>
      <c r="O101" s="293"/>
      <c r="P101" s="293"/>
      <c r="Q101" s="293"/>
      <c r="R101" s="293"/>
      <c r="S101" s="293"/>
      <c r="T101" s="293"/>
    </row>
    <row r="102" spans="1:21" s="9" customFormat="1" ht="15" customHeight="1" x14ac:dyDescent="0.15">
      <c r="A102" s="225"/>
      <c r="B102" s="225"/>
      <c r="C102" s="225"/>
      <c r="D102" s="225"/>
      <c r="E102" s="225"/>
      <c r="F102" s="293"/>
      <c r="G102" s="293"/>
      <c r="H102" s="293"/>
      <c r="I102" s="293"/>
      <c r="J102" s="293"/>
      <c r="K102" s="293"/>
      <c r="L102" s="293"/>
      <c r="M102" s="293"/>
      <c r="N102" s="293"/>
      <c r="O102" s="293"/>
      <c r="P102" s="293"/>
      <c r="Q102" s="293"/>
      <c r="R102" s="293"/>
      <c r="S102" s="293"/>
      <c r="T102" s="293"/>
    </row>
    <row r="103" spans="1:21" s="9" customFormat="1" ht="15" customHeight="1" x14ac:dyDescent="0.15">
      <c r="A103" s="225"/>
      <c r="B103" s="225"/>
      <c r="C103" s="225"/>
      <c r="D103" s="225"/>
      <c r="E103" s="225"/>
      <c r="F103" s="293"/>
      <c r="G103" s="293"/>
      <c r="H103" s="293"/>
      <c r="I103" s="293"/>
      <c r="J103" s="293"/>
      <c r="K103" s="293"/>
      <c r="L103" s="293"/>
      <c r="M103" s="293"/>
      <c r="N103" s="293"/>
      <c r="O103" s="293"/>
      <c r="P103" s="293"/>
      <c r="Q103" s="293"/>
      <c r="R103" s="293"/>
      <c r="S103" s="293"/>
      <c r="T103" s="293"/>
    </row>
    <row r="104" spans="1:21" s="9" customFormat="1" ht="45" customHeight="1" x14ac:dyDescent="0.15">
      <c r="A104" s="294" t="s">
        <v>399</v>
      </c>
      <c r="B104" s="295"/>
      <c r="C104" s="295"/>
      <c r="D104" s="295"/>
      <c r="E104" s="296"/>
      <c r="F104" s="297" t="s">
        <v>400</v>
      </c>
      <c r="G104" s="298"/>
      <c r="H104" s="298"/>
      <c r="I104" s="298"/>
      <c r="J104" s="298"/>
      <c r="K104" s="298"/>
      <c r="L104" s="298"/>
      <c r="M104" s="298"/>
      <c r="N104" s="298"/>
      <c r="O104" s="298"/>
      <c r="P104" s="298"/>
      <c r="Q104" s="298"/>
      <c r="R104" s="298"/>
      <c r="S104" s="298"/>
      <c r="T104" s="299"/>
      <c r="U104" s="14"/>
    </row>
    <row r="105" spans="1:21" s="9" customFormat="1" ht="15" customHeight="1" x14ac:dyDescent="0.15">
      <c r="A105" s="225" t="s">
        <v>401</v>
      </c>
      <c r="B105" s="225"/>
      <c r="C105" s="225"/>
      <c r="D105" s="225"/>
      <c r="E105" s="225"/>
      <c r="F105" s="300" t="s">
        <v>402</v>
      </c>
      <c r="G105" s="301"/>
      <c r="H105" s="301"/>
      <c r="I105" s="301"/>
      <c r="J105" s="301"/>
      <c r="K105" s="301"/>
      <c r="L105" s="301"/>
      <c r="M105" s="302" t="s">
        <v>403</v>
      </c>
      <c r="N105" s="302"/>
      <c r="O105" s="302"/>
      <c r="P105" s="302"/>
      <c r="Q105" s="302"/>
      <c r="R105" s="302"/>
      <c r="S105" s="302"/>
      <c r="T105" s="303"/>
    </row>
    <row r="106" spans="1:21" s="9" customFormat="1" ht="15" customHeight="1" x14ac:dyDescent="0.15">
      <c r="A106" s="225"/>
      <c r="B106" s="225"/>
      <c r="C106" s="225"/>
      <c r="D106" s="225"/>
      <c r="E106" s="225"/>
      <c r="F106" s="304" t="s">
        <v>404</v>
      </c>
      <c r="G106" s="305"/>
      <c r="H106" s="305"/>
      <c r="I106" s="305"/>
      <c r="J106" s="305"/>
      <c r="K106" s="305"/>
      <c r="L106" s="305"/>
      <c r="M106" s="306" t="s">
        <v>405</v>
      </c>
      <c r="N106" s="306"/>
      <c r="O106" s="306"/>
      <c r="P106" s="306"/>
      <c r="Q106" s="306"/>
      <c r="R106" s="306"/>
      <c r="S106" s="306"/>
      <c r="T106" s="307"/>
    </row>
    <row r="107" spans="1:21" s="9" customFormat="1" ht="15" customHeight="1" x14ac:dyDescent="0.15">
      <c r="A107" s="225"/>
      <c r="B107" s="225"/>
      <c r="C107" s="225"/>
      <c r="D107" s="225"/>
      <c r="E107" s="225"/>
      <c r="F107" s="308" t="s">
        <v>406</v>
      </c>
      <c r="G107" s="309"/>
      <c r="H107" s="309"/>
      <c r="I107" s="309"/>
      <c r="J107" s="309"/>
      <c r="K107" s="309"/>
      <c r="L107" s="309"/>
      <c r="M107" s="310" t="s">
        <v>407</v>
      </c>
      <c r="N107" s="310"/>
      <c r="O107" s="310"/>
      <c r="P107" s="310"/>
      <c r="Q107" s="310"/>
      <c r="R107" s="310"/>
      <c r="S107" s="310"/>
      <c r="T107" s="311"/>
    </row>
    <row r="108" spans="1:21" s="9" customFormat="1" ht="15" customHeight="1" x14ac:dyDescent="0.15"/>
    <row r="109" spans="1:21" s="9" customFormat="1" ht="15" customHeight="1" x14ac:dyDescent="0.15">
      <c r="A109" s="9" t="s">
        <v>408</v>
      </c>
      <c r="B109" s="18"/>
      <c r="C109" s="48"/>
      <c r="D109" s="48"/>
      <c r="E109" s="48"/>
      <c r="F109" s="48"/>
      <c r="G109" s="48"/>
      <c r="H109" s="48"/>
      <c r="I109" s="48"/>
      <c r="J109" s="48"/>
      <c r="K109" s="48"/>
      <c r="L109" s="48"/>
      <c r="M109" s="48"/>
      <c r="N109" s="48"/>
      <c r="O109" s="48"/>
      <c r="P109" s="48"/>
      <c r="Q109" s="48"/>
      <c r="R109" s="48"/>
      <c r="S109" s="48"/>
      <c r="T109" s="48"/>
    </row>
    <row r="110" spans="1:21" s="9" customFormat="1" ht="15" customHeight="1" x14ac:dyDescent="0.15">
      <c r="A110" s="312"/>
      <c r="B110" s="313" t="s">
        <v>409</v>
      </c>
      <c r="C110" s="313"/>
      <c r="D110" s="313"/>
      <c r="E110" s="314"/>
      <c r="F110" s="315" t="s">
        <v>410</v>
      </c>
      <c r="G110" s="315"/>
      <c r="H110" s="315"/>
      <c r="I110" s="315"/>
      <c r="J110" s="315"/>
      <c r="K110" s="316" t="str">
        <f>""&amp;[1]【マスター】!C21&amp;"  "&amp;[1]【マスター】!I21&amp;""</f>
        <v xml:space="preserve">久保田　翔  </v>
      </c>
      <c r="L110" s="316"/>
      <c r="M110" s="316"/>
      <c r="N110" s="316"/>
      <c r="O110" s="316"/>
      <c r="P110" s="316"/>
      <c r="Q110" s="316"/>
      <c r="R110" s="316"/>
      <c r="S110" s="316"/>
      <c r="T110" s="316"/>
    </row>
    <row r="111" spans="1:21" s="9" customFormat="1" ht="15" customHeight="1" x14ac:dyDescent="0.15">
      <c r="A111" s="317"/>
      <c r="B111" s="209"/>
      <c r="C111" s="209"/>
      <c r="D111" s="209"/>
      <c r="E111" s="210"/>
      <c r="F111" s="318" t="s">
        <v>411</v>
      </c>
      <c r="G111" s="318"/>
      <c r="H111" s="318"/>
      <c r="I111" s="318"/>
      <c r="J111" s="318"/>
      <c r="K111" s="319" t="str">
        <f>DBCS([1]【マスター】!I13&amp;[1]【マスター】!J13&amp;[1]【マスター】!K13)</f>
        <v>９：３０～１７：３５</v>
      </c>
      <c r="L111" s="319"/>
      <c r="M111" s="319"/>
      <c r="N111" s="319"/>
      <c r="O111" s="319"/>
      <c r="P111" s="319"/>
      <c r="Q111" s="319"/>
      <c r="R111" s="319"/>
      <c r="S111" s="319"/>
      <c r="T111" s="319"/>
    </row>
    <row r="112" spans="1:21" s="9" customFormat="1" ht="15" customHeight="1" x14ac:dyDescent="0.15">
      <c r="A112" s="317"/>
      <c r="B112" s="209"/>
      <c r="C112" s="209"/>
      <c r="D112" s="209"/>
      <c r="E112" s="210"/>
      <c r="F112" s="320" t="s">
        <v>412</v>
      </c>
      <c r="G112" s="321"/>
      <c r="H112" s="321"/>
      <c r="I112" s="322" t="s">
        <v>413</v>
      </c>
      <c r="J112" s="323"/>
      <c r="K112" s="319" t="str">
        <f>DBCS([1]【マスター】!C10)</f>
        <v>０５３３－６５－８７０２</v>
      </c>
      <c r="L112" s="319"/>
      <c r="M112" s="319"/>
      <c r="N112" s="319"/>
      <c r="O112" s="319"/>
      <c r="P112" s="319"/>
      <c r="Q112" s="319"/>
      <c r="R112" s="319"/>
      <c r="S112" s="319"/>
      <c r="T112" s="319"/>
    </row>
    <row r="113" spans="1:21" s="9" customFormat="1" ht="15" customHeight="1" x14ac:dyDescent="0.15">
      <c r="A113" s="317"/>
      <c r="B113" s="209"/>
      <c r="C113" s="209"/>
      <c r="D113" s="209"/>
      <c r="E113" s="210"/>
      <c r="F113" s="324"/>
      <c r="G113" s="325"/>
      <c r="H113" s="325"/>
      <c r="I113" s="322" t="s">
        <v>414</v>
      </c>
      <c r="J113" s="323"/>
      <c r="K113" s="319" t="s">
        <v>415</v>
      </c>
      <c r="L113" s="319"/>
      <c r="M113" s="319"/>
      <c r="N113" s="319"/>
      <c r="O113" s="319"/>
      <c r="P113" s="319"/>
      <c r="Q113" s="319"/>
      <c r="R113" s="319"/>
      <c r="S113" s="319"/>
      <c r="T113" s="319"/>
    </row>
    <row r="114" spans="1:21" s="9" customFormat="1" ht="15" customHeight="1" x14ac:dyDescent="0.15">
      <c r="A114" s="326"/>
      <c r="B114" s="216"/>
      <c r="C114" s="216"/>
      <c r="D114" s="216"/>
      <c r="E114" s="217"/>
      <c r="F114" s="327"/>
      <c r="G114" s="328"/>
      <c r="H114" s="328"/>
      <c r="I114" s="329" t="s">
        <v>416</v>
      </c>
      <c r="J114" s="330"/>
      <c r="K114" s="331" t="str">
        <f>"（"&amp;[1]【マスター】!C82&amp;"に設置）"</f>
        <v>（玄関に設置）</v>
      </c>
      <c r="L114" s="331"/>
      <c r="M114" s="331"/>
      <c r="N114" s="331"/>
      <c r="O114" s="331"/>
      <c r="P114" s="331"/>
      <c r="Q114" s="331"/>
      <c r="R114" s="331"/>
      <c r="S114" s="331"/>
      <c r="T114" s="331"/>
    </row>
    <row r="115" spans="1:21" s="9" customFormat="1" ht="15" customHeight="1" x14ac:dyDescent="0.15">
      <c r="A115" s="312" t="s">
        <v>417</v>
      </c>
      <c r="B115" s="313" t="str">
        <f>IF([1]【マスター】!A86="","",[1]【マスター】!A86)</f>
        <v>東三河広域連合</v>
      </c>
      <c r="C115" s="313"/>
      <c r="D115" s="313"/>
      <c r="E115" s="314"/>
      <c r="F115" s="332" t="s">
        <v>418</v>
      </c>
      <c r="G115" s="333"/>
      <c r="H115" s="333"/>
      <c r="I115" s="333"/>
      <c r="J115" s="334"/>
      <c r="K115" s="335" t="str">
        <f>DBCS([1]【マスター】!D86)</f>
        <v>愛知県豊橋市八町通２丁目１６番地</v>
      </c>
      <c r="L115" s="336"/>
      <c r="M115" s="336"/>
      <c r="N115" s="336"/>
      <c r="O115" s="336"/>
      <c r="P115" s="336"/>
      <c r="Q115" s="336"/>
      <c r="R115" s="336"/>
      <c r="S115" s="336"/>
      <c r="T115" s="337"/>
      <c r="U115" s="14"/>
    </row>
    <row r="116" spans="1:21" s="9" customFormat="1" ht="15" customHeight="1" x14ac:dyDescent="0.15">
      <c r="A116" s="317"/>
      <c r="B116" s="209"/>
      <c r="C116" s="209"/>
      <c r="D116" s="209"/>
      <c r="E116" s="210"/>
      <c r="F116" s="318" t="s">
        <v>419</v>
      </c>
      <c r="G116" s="318"/>
      <c r="H116" s="318"/>
      <c r="I116" s="318"/>
      <c r="J116" s="318"/>
      <c r="K116" s="338" t="str">
        <f>DBCS([1]【マスター】!D87)</f>
        <v>０５３２－２６－８４７１</v>
      </c>
      <c r="L116" s="339"/>
      <c r="M116" s="339"/>
      <c r="N116" s="339"/>
      <c r="O116" s="339"/>
      <c r="P116" s="339"/>
      <c r="Q116" s="339"/>
      <c r="R116" s="339"/>
      <c r="S116" s="339"/>
      <c r="T116" s="340"/>
    </row>
    <row r="117" spans="1:21" s="9" customFormat="1" ht="15" customHeight="1" x14ac:dyDescent="0.15">
      <c r="A117" s="326"/>
      <c r="B117" s="216" t="s">
        <v>420</v>
      </c>
      <c r="C117" s="216"/>
      <c r="D117" s="216"/>
      <c r="E117" s="217"/>
      <c r="F117" s="341" t="s">
        <v>411</v>
      </c>
      <c r="G117" s="341"/>
      <c r="H117" s="341"/>
      <c r="I117" s="341"/>
      <c r="J117" s="341"/>
      <c r="K117" s="342" t="str">
        <f>DBCS(IF(B115=0,"",[1]【マスター】!J87&amp;"～"&amp;[1]【マスター】!L87))</f>
        <v>８：３０～１７：１５</v>
      </c>
      <c r="L117" s="343"/>
      <c r="M117" s="343"/>
      <c r="N117" s="343"/>
      <c r="O117" s="343"/>
      <c r="P117" s="343"/>
      <c r="Q117" s="343"/>
      <c r="R117" s="343"/>
      <c r="S117" s="343"/>
      <c r="T117" s="344"/>
    </row>
    <row r="118" spans="1:21" s="9" customFormat="1" ht="15" customHeight="1" x14ac:dyDescent="0.15">
      <c r="A118" s="312" t="s">
        <v>417</v>
      </c>
      <c r="B118" s="313" t="str">
        <f>IF([1]【マスター】!A88="","",[1]【マスター】!A88)</f>
        <v/>
      </c>
      <c r="C118" s="313"/>
      <c r="D118" s="313"/>
      <c r="E118" s="314"/>
      <c r="F118" s="332" t="s">
        <v>418</v>
      </c>
      <c r="G118" s="333"/>
      <c r="H118" s="333"/>
      <c r="I118" s="333"/>
      <c r="J118" s="334"/>
      <c r="K118" s="335" t="str">
        <f>DBCS([1]【マスター】!D88)</f>
        <v/>
      </c>
      <c r="L118" s="336"/>
      <c r="M118" s="336"/>
      <c r="N118" s="336"/>
      <c r="O118" s="336"/>
      <c r="P118" s="336"/>
      <c r="Q118" s="336"/>
      <c r="R118" s="336"/>
      <c r="S118" s="336"/>
      <c r="T118" s="337"/>
    </row>
    <row r="119" spans="1:21" s="9" customFormat="1" ht="15" customHeight="1" x14ac:dyDescent="0.15">
      <c r="A119" s="317"/>
      <c r="B119" s="209"/>
      <c r="C119" s="209"/>
      <c r="D119" s="209"/>
      <c r="E119" s="210"/>
      <c r="F119" s="318" t="s">
        <v>419</v>
      </c>
      <c r="G119" s="318"/>
      <c r="H119" s="318"/>
      <c r="I119" s="318"/>
      <c r="J119" s="318"/>
      <c r="K119" s="338" t="str">
        <f>DBCS([1]【マスター】!D89)</f>
        <v/>
      </c>
      <c r="L119" s="339"/>
      <c r="M119" s="339"/>
      <c r="N119" s="339"/>
      <c r="O119" s="339"/>
      <c r="P119" s="339"/>
      <c r="Q119" s="339"/>
      <c r="R119" s="339"/>
      <c r="S119" s="339"/>
      <c r="T119" s="340"/>
    </row>
    <row r="120" spans="1:21" s="9" customFormat="1" ht="15" customHeight="1" x14ac:dyDescent="0.15">
      <c r="A120" s="326"/>
      <c r="B120" s="216" t="s">
        <v>420</v>
      </c>
      <c r="C120" s="216"/>
      <c r="D120" s="216"/>
      <c r="E120" s="217"/>
      <c r="F120" s="341" t="s">
        <v>411</v>
      </c>
      <c r="G120" s="341"/>
      <c r="H120" s="341"/>
      <c r="I120" s="341"/>
      <c r="J120" s="341"/>
      <c r="K120" s="342" t="str">
        <f>DBCS(IF(B118=0,"",[1]【マスター】!J89&amp;"～"&amp;[1]【マスター】!L89))</f>
        <v>～</v>
      </c>
      <c r="L120" s="343"/>
      <c r="M120" s="343"/>
      <c r="N120" s="343"/>
      <c r="O120" s="343"/>
      <c r="P120" s="343"/>
      <c r="Q120" s="343"/>
      <c r="R120" s="343"/>
      <c r="S120" s="343"/>
      <c r="T120" s="344"/>
    </row>
    <row r="121" spans="1:21" s="9" customFormat="1" ht="15" customHeight="1" x14ac:dyDescent="0.15">
      <c r="A121" s="312"/>
      <c r="B121" s="313" t="s">
        <v>421</v>
      </c>
      <c r="C121" s="313"/>
      <c r="D121" s="313"/>
      <c r="E121" s="314"/>
      <c r="F121" s="315" t="s">
        <v>418</v>
      </c>
      <c r="G121" s="315"/>
      <c r="H121" s="315"/>
      <c r="I121" s="315"/>
      <c r="J121" s="315"/>
      <c r="K121" s="335" t="str">
        <f>DBCS([1]【マスター】!D90)</f>
        <v>愛知県名古屋市東区泉一丁目６番５号</v>
      </c>
      <c r="L121" s="336"/>
      <c r="M121" s="336"/>
      <c r="N121" s="336"/>
      <c r="O121" s="336"/>
      <c r="P121" s="336"/>
      <c r="Q121" s="336"/>
      <c r="R121" s="336"/>
      <c r="S121" s="336"/>
      <c r="T121" s="337"/>
    </row>
    <row r="122" spans="1:21" s="9" customFormat="1" ht="15" customHeight="1" x14ac:dyDescent="0.15">
      <c r="A122" s="317"/>
      <c r="B122" s="209"/>
      <c r="C122" s="209"/>
      <c r="D122" s="209"/>
      <c r="E122" s="210"/>
      <c r="F122" s="318" t="s">
        <v>419</v>
      </c>
      <c r="G122" s="318"/>
      <c r="H122" s="318"/>
      <c r="I122" s="318"/>
      <c r="J122" s="318"/>
      <c r="K122" s="338" t="str">
        <f>DBCS([1]【マスター】!D91)</f>
        <v>０５２－９７１－４１６５</v>
      </c>
      <c r="L122" s="339"/>
      <c r="M122" s="339"/>
      <c r="N122" s="339"/>
      <c r="O122" s="339"/>
      <c r="P122" s="339"/>
      <c r="Q122" s="339"/>
      <c r="R122" s="339"/>
      <c r="S122" s="339"/>
      <c r="T122" s="340"/>
    </row>
    <row r="123" spans="1:21" s="9" customFormat="1" ht="15" customHeight="1" x14ac:dyDescent="0.15">
      <c r="A123" s="326"/>
      <c r="B123" s="216"/>
      <c r="C123" s="216"/>
      <c r="D123" s="216"/>
      <c r="E123" s="217"/>
      <c r="F123" s="341" t="s">
        <v>411</v>
      </c>
      <c r="G123" s="341"/>
      <c r="H123" s="341"/>
      <c r="I123" s="341"/>
      <c r="J123" s="341"/>
      <c r="K123" s="342" t="str">
        <f>DBCS([1]【マスター】!J91&amp;[1]【マスター】!K91&amp;[1]【マスター】!L91)</f>
        <v>９：００～１７：００</v>
      </c>
      <c r="L123" s="343"/>
      <c r="M123" s="343"/>
      <c r="N123" s="343"/>
      <c r="O123" s="343"/>
      <c r="P123" s="343"/>
      <c r="Q123" s="343"/>
      <c r="R123" s="343"/>
      <c r="S123" s="343"/>
      <c r="T123" s="344"/>
    </row>
    <row r="124" spans="1:21" s="9" customFormat="1" ht="15" customHeight="1" x14ac:dyDescent="0.15">
      <c r="A124" s="345"/>
      <c r="B124" s="346"/>
      <c r="C124" s="346"/>
      <c r="D124" s="346"/>
      <c r="E124" s="346"/>
      <c r="F124" s="347"/>
      <c r="G124" s="347"/>
      <c r="H124" s="347"/>
      <c r="I124" s="347"/>
      <c r="J124" s="347"/>
      <c r="K124" s="348"/>
      <c r="L124" s="348"/>
      <c r="M124" s="348"/>
      <c r="N124" s="348"/>
      <c r="O124" s="348"/>
      <c r="P124" s="348"/>
      <c r="Q124" s="348"/>
      <c r="R124" s="348"/>
      <c r="S124" s="348"/>
      <c r="T124" s="348"/>
    </row>
    <row r="125" spans="1:21" s="9" customFormat="1" ht="15" customHeight="1" x14ac:dyDescent="0.15">
      <c r="A125" s="9" t="s">
        <v>422</v>
      </c>
      <c r="B125" s="18"/>
      <c r="C125" s="18"/>
    </row>
    <row r="126" spans="1:21" s="9" customFormat="1" ht="15" customHeight="1" x14ac:dyDescent="0.15">
      <c r="A126" s="349" t="s">
        <v>423</v>
      </c>
      <c r="B126" s="349"/>
      <c r="C126" s="349"/>
      <c r="D126" s="349"/>
      <c r="E126" s="349"/>
      <c r="F126" s="349"/>
      <c r="G126" s="349"/>
      <c r="H126" s="349"/>
      <c r="I126" s="349"/>
      <c r="J126" s="349"/>
      <c r="K126" s="349"/>
      <c r="L126" s="349"/>
      <c r="M126" s="349"/>
      <c r="N126" s="349"/>
      <c r="O126" s="349"/>
      <c r="P126" s="349"/>
      <c r="Q126" s="349"/>
      <c r="R126" s="349"/>
      <c r="S126" s="349"/>
      <c r="T126" s="349"/>
    </row>
    <row r="127" spans="1:21" s="9" customFormat="1" ht="15" customHeight="1" x14ac:dyDescent="0.15">
      <c r="A127" s="349"/>
      <c r="B127" s="349"/>
      <c r="C127" s="349"/>
      <c r="D127" s="349"/>
      <c r="E127" s="349"/>
      <c r="F127" s="349"/>
      <c r="G127" s="349"/>
      <c r="H127" s="349"/>
      <c r="I127" s="349"/>
      <c r="J127" s="349"/>
      <c r="K127" s="349"/>
      <c r="L127" s="349"/>
      <c r="M127" s="349"/>
      <c r="N127" s="349"/>
      <c r="O127" s="349"/>
      <c r="P127" s="349"/>
      <c r="Q127" s="349"/>
      <c r="R127" s="349"/>
      <c r="S127" s="349"/>
      <c r="T127" s="349"/>
    </row>
    <row r="128" spans="1:21" s="9" customFormat="1" ht="15" customHeight="1" x14ac:dyDescent="0.15">
      <c r="A128" s="349"/>
      <c r="B128" s="349"/>
      <c r="C128" s="349"/>
      <c r="D128" s="349"/>
      <c r="E128" s="349"/>
      <c r="F128" s="349"/>
      <c r="G128" s="349"/>
      <c r="H128" s="349"/>
      <c r="I128" s="349"/>
      <c r="J128" s="349"/>
      <c r="K128" s="349"/>
      <c r="L128" s="349"/>
      <c r="M128" s="349"/>
      <c r="N128" s="349"/>
      <c r="O128" s="349"/>
      <c r="P128" s="349"/>
      <c r="Q128" s="349"/>
      <c r="R128" s="349"/>
      <c r="S128" s="349"/>
      <c r="T128" s="349"/>
    </row>
    <row r="129" spans="1:20" s="9" customFormat="1" ht="15" customHeight="1" x14ac:dyDescent="0.15">
      <c r="A129" s="349"/>
      <c r="B129" s="349"/>
      <c r="C129" s="349"/>
      <c r="D129" s="349"/>
      <c r="E129" s="349"/>
      <c r="F129" s="349"/>
      <c r="G129" s="349"/>
      <c r="H129" s="349"/>
      <c r="I129" s="349"/>
      <c r="J129" s="349"/>
      <c r="K129" s="349"/>
      <c r="L129" s="349"/>
      <c r="M129" s="349"/>
      <c r="N129" s="349"/>
      <c r="O129" s="349"/>
      <c r="P129" s="349"/>
      <c r="Q129" s="349"/>
      <c r="R129" s="349"/>
      <c r="S129" s="349"/>
      <c r="T129" s="349"/>
    </row>
    <row r="130" spans="1:20" s="9" customFormat="1" ht="15" customHeight="1" x14ac:dyDescent="0.15">
      <c r="A130" s="349" t="s">
        <v>424</v>
      </c>
      <c r="B130" s="349"/>
      <c r="C130" s="349"/>
      <c r="D130" s="349"/>
      <c r="E130" s="349"/>
      <c r="F130" s="349"/>
      <c r="G130" s="349"/>
      <c r="H130" s="349"/>
      <c r="I130" s="349"/>
      <c r="J130" s="349"/>
      <c r="K130" s="349"/>
      <c r="L130" s="349"/>
      <c r="M130" s="349"/>
      <c r="N130" s="349"/>
      <c r="O130" s="349"/>
      <c r="P130" s="349"/>
      <c r="Q130" s="349"/>
      <c r="R130" s="349"/>
      <c r="S130" s="349"/>
      <c r="T130" s="349"/>
    </row>
    <row r="131" spans="1:20" s="9" customFormat="1" ht="15" customHeight="1" x14ac:dyDescent="0.15">
      <c r="A131" s="349"/>
      <c r="B131" s="349"/>
      <c r="C131" s="349"/>
      <c r="D131" s="349"/>
      <c r="E131" s="349"/>
      <c r="F131" s="349"/>
      <c r="G131" s="349"/>
      <c r="H131" s="349"/>
      <c r="I131" s="349"/>
      <c r="J131" s="349"/>
      <c r="K131" s="349"/>
      <c r="L131" s="349"/>
      <c r="M131" s="349"/>
      <c r="N131" s="349"/>
      <c r="O131" s="349"/>
      <c r="P131" s="349"/>
      <c r="Q131" s="349"/>
      <c r="R131" s="349"/>
      <c r="S131" s="349"/>
      <c r="T131" s="349"/>
    </row>
    <row r="132" spans="1:20" s="9" customFormat="1" ht="15" customHeight="1" x14ac:dyDescent="0.15">
      <c r="A132" s="349"/>
      <c r="B132" s="349"/>
      <c r="C132" s="349"/>
      <c r="D132" s="349"/>
      <c r="E132" s="349"/>
      <c r="F132" s="349"/>
      <c r="G132" s="349"/>
      <c r="H132" s="349"/>
      <c r="I132" s="349"/>
      <c r="J132" s="349"/>
      <c r="K132" s="349"/>
      <c r="L132" s="349"/>
      <c r="M132" s="349"/>
      <c r="N132" s="349"/>
      <c r="O132" s="349"/>
      <c r="P132" s="349"/>
      <c r="Q132" s="349"/>
      <c r="R132" s="349"/>
      <c r="S132" s="349"/>
      <c r="T132" s="349"/>
    </row>
    <row r="133" spans="1:20" s="9" customFormat="1" ht="15" customHeight="1" x14ac:dyDescent="0.15">
      <c r="B133" s="325" t="s">
        <v>425</v>
      </c>
      <c r="C133" s="325"/>
      <c r="D133" s="325"/>
      <c r="E133" s="325"/>
      <c r="F133" s="325"/>
      <c r="G133" s="325"/>
      <c r="H133" s="325"/>
      <c r="I133" s="209" t="str">
        <f>IF([1]【マスター】!C99=0,"",[1]【マスター】!C99)</f>
        <v>AIG損害保険</v>
      </c>
      <c r="J133" s="209"/>
      <c r="K133" s="209"/>
      <c r="L133" s="209"/>
      <c r="M133" s="209"/>
      <c r="N133" s="209"/>
      <c r="O133" s="209"/>
      <c r="P133" s="209"/>
      <c r="Q133" s="209"/>
      <c r="R133" s="209"/>
      <c r="S133" s="209"/>
      <c r="T133" s="209"/>
    </row>
    <row r="134" spans="1:20" s="9" customFormat="1" ht="15" customHeight="1" x14ac:dyDescent="0.15">
      <c r="B134" s="325" t="s">
        <v>426</v>
      </c>
      <c r="C134" s="325"/>
      <c r="D134" s="325"/>
      <c r="E134" s="325"/>
      <c r="F134" s="325"/>
      <c r="G134" s="325"/>
      <c r="H134" s="325"/>
      <c r="I134" s="209" t="str">
        <f>IF([1]【マスター】!C100=0,"",[1]【マスター】!C100)</f>
        <v>介護保険・社会福祉事業者総合保険</v>
      </c>
      <c r="J134" s="209"/>
      <c r="K134" s="209"/>
      <c r="L134" s="209"/>
      <c r="M134" s="209"/>
      <c r="N134" s="209"/>
      <c r="O134" s="209"/>
      <c r="P134" s="209"/>
      <c r="Q134" s="209"/>
      <c r="R134" s="209"/>
      <c r="S134" s="209"/>
      <c r="T134" s="209"/>
    </row>
    <row r="135" spans="1:20" s="9" customFormat="1" ht="15" customHeight="1" x14ac:dyDescent="0.15">
      <c r="B135" s="350"/>
      <c r="C135" s="350"/>
      <c r="D135" s="350"/>
      <c r="E135" s="350"/>
      <c r="F135" s="350"/>
      <c r="G135" s="350"/>
      <c r="H135" s="350"/>
      <c r="I135" s="346"/>
      <c r="J135" s="346"/>
      <c r="K135" s="346"/>
      <c r="L135" s="346"/>
      <c r="M135" s="346"/>
      <c r="N135" s="346"/>
      <c r="O135" s="346"/>
      <c r="P135" s="346"/>
      <c r="Q135" s="346"/>
      <c r="R135" s="346"/>
      <c r="S135" s="346"/>
      <c r="T135" s="346"/>
    </row>
    <row r="136" spans="1:20" s="9" customFormat="1" ht="15" customHeight="1" x14ac:dyDescent="0.15">
      <c r="A136" s="9" t="s">
        <v>427</v>
      </c>
      <c r="B136" s="18"/>
      <c r="C136" s="18"/>
    </row>
    <row r="137" spans="1:20" s="9" customFormat="1" ht="15" customHeight="1" x14ac:dyDescent="0.15">
      <c r="A137" s="349" t="s">
        <v>428</v>
      </c>
      <c r="B137" s="349"/>
      <c r="C137" s="349"/>
      <c r="D137" s="349"/>
      <c r="E137" s="349"/>
      <c r="F137" s="349"/>
      <c r="G137" s="349"/>
      <c r="H137" s="349"/>
      <c r="I137" s="349"/>
      <c r="J137" s="349"/>
      <c r="K137" s="349"/>
      <c r="L137" s="349"/>
      <c r="M137" s="349"/>
      <c r="N137" s="349"/>
      <c r="O137" s="349"/>
      <c r="P137" s="349"/>
      <c r="Q137" s="349"/>
      <c r="R137" s="349"/>
      <c r="S137" s="349"/>
      <c r="T137" s="349"/>
    </row>
    <row r="138" spans="1:20" s="9" customFormat="1" ht="15" customHeight="1" x14ac:dyDescent="0.15">
      <c r="A138" s="349"/>
      <c r="B138" s="349"/>
      <c r="C138" s="349"/>
      <c r="D138" s="349"/>
      <c r="E138" s="349"/>
      <c r="F138" s="349"/>
      <c r="G138" s="349"/>
      <c r="H138" s="349"/>
      <c r="I138" s="349"/>
      <c r="J138" s="349"/>
      <c r="K138" s="349"/>
      <c r="L138" s="349"/>
      <c r="M138" s="349"/>
      <c r="N138" s="349"/>
      <c r="O138" s="349"/>
      <c r="P138" s="349"/>
      <c r="Q138" s="349"/>
      <c r="R138" s="349"/>
      <c r="S138" s="349"/>
      <c r="T138" s="349"/>
    </row>
    <row r="139" spans="1:20" s="9" customFormat="1" ht="15" customHeight="1" x14ac:dyDescent="0.15">
      <c r="A139" s="349"/>
      <c r="B139" s="349"/>
      <c r="C139" s="349"/>
      <c r="D139" s="349"/>
      <c r="E139" s="349"/>
      <c r="F139" s="349"/>
      <c r="G139" s="349"/>
      <c r="H139" s="349"/>
      <c r="I139" s="349"/>
      <c r="J139" s="349"/>
      <c r="K139" s="349"/>
      <c r="L139" s="349"/>
      <c r="M139" s="349"/>
      <c r="N139" s="349"/>
      <c r="O139" s="349"/>
      <c r="P139" s="349"/>
      <c r="Q139" s="349"/>
      <c r="R139" s="349"/>
      <c r="S139" s="349"/>
      <c r="T139" s="349"/>
    </row>
    <row r="140" spans="1:20" s="9" customFormat="1" ht="15" customHeight="1" x14ac:dyDescent="0.15">
      <c r="B140" s="18"/>
      <c r="C140" s="18"/>
    </row>
    <row r="141" spans="1:20" s="9" customFormat="1" ht="15" customHeight="1" x14ac:dyDescent="0.15">
      <c r="A141" s="9" t="s">
        <v>429</v>
      </c>
      <c r="B141" s="18"/>
      <c r="C141" s="18"/>
    </row>
    <row r="142" spans="1:20" s="9" customFormat="1" ht="15" customHeight="1" x14ac:dyDescent="0.15">
      <c r="A142" s="351" t="s">
        <v>430</v>
      </c>
      <c r="B142" s="351"/>
      <c r="C142" s="351"/>
      <c r="D142" s="351"/>
      <c r="E142" s="351"/>
      <c r="F142" s="351"/>
      <c r="G142" s="352" t="s">
        <v>431</v>
      </c>
      <c r="H142" s="192"/>
      <c r="I142" s="192"/>
      <c r="J142" s="192"/>
      <c r="K142" s="192"/>
      <c r="L142" s="192"/>
      <c r="M142" s="192"/>
      <c r="N142" s="192"/>
      <c r="O142" s="192"/>
      <c r="P142" s="192"/>
      <c r="Q142" s="192"/>
      <c r="R142" s="192"/>
      <c r="S142" s="192"/>
      <c r="T142" s="193"/>
    </row>
    <row r="143" spans="1:20" s="9" customFormat="1" ht="15" customHeight="1" x14ac:dyDescent="0.15">
      <c r="A143" s="225" t="s">
        <v>432</v>
      </c>
      <c r="B143" s="225"/>
      <c r="C143" s="225"/>
      <c r="D143" s="225"/>
      <c r="E143" s="225"/>
      <c r="F143" s="225"/>
      <c r="G143" s="353" t="s">
        <v>433</v>
      </c>
      <c r="H143" s="354"/>
      <c r="I143" s="354"/>
      <c r="J143" s="354"/>
      <c r="K143" s="354"/>
      <c r="L143" s="354"/>
      <c r="M143" s="354"/>
      <c r="N143" s="354"/>
      <c r="O143" s="354"/>
      <c r="P143" s="354"/>
      <c r="Q143" s="354"/>
      <c r="R143" s="354"/>
      <c r="S143" s="354"/>
      <c r="T143" s="355"/>
    </row>
    <row r="144" spans="1:20" s="9" customFormat="1" ht="15" customHeight="1" x14ac:dyDescent="0.15">
      <c r="A144" s="225"/>
      <c r="B144" s="225"/>
      <c r="C144" s="225"/>
      <c r="D144" s="225"/>
      <c r="E144" s="225"/>
      <c r="F144" s="225"/>
      <c r="G144" s="225" t="s">
        <v>434</v>
      </c>
      <c r="H144" s="225"/>
      <c r="I144" s="225"/>
      <c r="J144" s="225"/>
      <c r="K144" s="225"/>
      <c r="L144" s="225" t="s">
        <v>435</v>
      </c>
      <c r="M144" s="225"/>
      <c r="N144" s="225" t="s">
        <v>434</v>
      </c>
      <c r="O144" s="225"/>
      <c r="P144" s="225"/>
      <c r="Q144" s="225"/>
      <c r="R144" s="225"/>
      <c r="S144" s="225" t="s">
        <v>435</v>
      </c>
      <c r="T144" s="225"/>
    </row>
    <row r="145" spans="1:21" s="9" customFormat="1" ht="15" customHeight="1" x14ac:dyDescent="0.15">
      <c r="A145" s="225"/>
      <c r="B145" s="225"/>
      <c r="C145" s="225"/>
      <c r="D145" s="225"/>
      <c r="E145" s="225"/>
      <c r="F145" s="225"/>
      <c r="G145" s="225" t="s">
        <v>436</v>
      </c>
      <c r="H145" s="225"/>
      <c r="I145" s="225"/>
      <c r="J145" s="225"/>
      <c r="K145" s="225"/>
      <c r="L145" s="225" t="str">
        <f>DBCS([1]【マスター】!B94)</f>
        <v>２５</v>
      </c>
      <c r="M145" s="225"/>
      <c r="N145" s="351" t="s">
        <v>437</v>
      </c>
      <c r="O145" s="351"/>
      <c r="P145" s="351"/>
      <c r="Q145" s="351"/>
      <c r="R145" s="351"/>
      <c r="S145" s="225" t="str">
        <f>DBCS([1]【マスター】!E94)</f>
        <v>０</v>
      </c>
      <c r="T145" s="225"/>
    </row>
    <row r="146" spans="1:21" s="9" customFormat="1" ht="15" customHeight="1" x14ac:dyDescent="0.15">
      <c r="A146" s="225"/>
      <c r="B146" s="225"/>
      <c r="C146" s="225"/>
      <c r="D146" s="225"/>
      <c r="E146" s="225"/>
      <c r="F146" s="225"/>
      <c r="G146" s="225" t="s">
        <v>438</v>
      </c>
      <c r="H146" s="225"/>
      <c r="I146" s="225"/>
      <c r="J146" s="225"/>
      <c r="K146" s="225"/>
      <c r="L146" s="225" t="str">
        <f>DBCS([1]【マスター】!B95)</f>
        <v>０</v>
      </c>
      <c r="M146" s="225"/>
      <c r="N146" s="225" t="s">
        <v>439</v>
      </c>
      <c r="O146" s="225"/>
      <c r="P146" s="225"/>
      <c r="Q146" s="225"/>
      <c r="R146" s="225"/>
      <c r="S146" s="225">
        <v>1</v>
      </c>
      <c r="T146" s="225"/>
    </row>
    <row r="147" spans="1:21" s="9" customFormat="1" ht="15" customHeight="1" x14ac:dyDescent="0.15">
      <c r="A147" s="225"/>
      <c r="B147" s="225"/>
      <c r="C147" s="225"/>
      <c r="D147" s="225"/>
      <c r="E147" s="225"/>
      <c r="F147" s="225"/>
      <c r="G147" s="225" t="s">
        <v>440</v>
      </c>
      <c r="H147" s="225"/>
      <c r="I147" s="225"/>
      <c r="J147" s="225"/>
      <c r="K147" s="225"/>
      <c r="L147" s="225" t="str">
        <f>DBCS([1]【マスター】!B96)</f>
        <v>１５</v>
      </c>
      <c r="M147" s="225"/>
      <c r="N147" s="225" t="s">
        <v>441</v>
      </c>
      <c r="O147" s="225"/>
      <c r="P147" s="225"/>
      <c r="Q147" s="225"/>
      <c r="R147" s="225"/>
      <c r="S147" s="225" t="str">
        <f>DBCS([1]【マスター】!E96)</f>
        <v>０</v>
      </c>
      <c r="T147" s="225"/>
    </row>
    <row r="148" spans="1:21" s="9" customFormat="1" ht="15" customHeight="1" x14ac:dyDescent="0.15">
      <c r="A148" s="225"/>
      <c r="B148" s="225"/>
      <c r="C148" s="225"/>
      <c r="D148" s="225"/>
      <c r="E148" s="225"/>
      <c r="F148" s="225"/>
      <c r="G148" s="225" t="s">
        <v>442</v>
      </c>
      <c r="H148" s="225"/>
      <c r="I148" s="225"/>
      <c r="J148" s="225"/>
      <c r="K148" s="225"/>
      <c r="L148" s="225" t="str">
        <f>DBCS([1]【マスター】!B97)</f>
        <v>２</v>
      </c>
      <c r="M148" s="225"/>
      <c r="N148" s="225"/>
      <c r="O148" s="225"/>
      <c r="P148" s="225"/>
      <c r="Q148" s="225"/>
      <c r="R148" s="225"/>
      <c r="S148" s="225" t="str">
        <f>DBCS([1]【マスター】!E97)</f>
        <v/>
      </c>
      <c r="T148" s="225"/>
    </row>
    <row r="149" spans="1:21" s="9" customFormat="1" ht="15" customHeight="1" x14ac:dyDescent="0.15">
      <c r="A149" s="225"/>
      <c r="B149" s="225"/>
      <c r="C149" s="225"/>
      <c r="D149" s="225"/>
      <c r="E149" s="225"/>
      <c r="F149" s="225"/>
      <c r="G149" s="356" t="s">
        <v>443</v>
      </c>
      <c r="H149" s="357"/>
      <c r="I149" s="357"/>
      <c r="J149" s="357"/>
      <c r="K149" s="357"/>
      <c r="L149" s="357"/>
      <c r="M149" s="357"/>
      <c r="N149" s="357"/>
      <c r="O149" s="357"/>
      <c r="P149" s="357"/>
      <c r="Q149" s="357"/>
      <c r="R149" s="357"/>
      <c r="S149" s="357"/>
      <c r="T149" s="358"/>
    </row>
    <row r="150" spans="1:21" s="9" customFormat="1" ht="15" customHeight="1" x14ac:dyDescent="0.15">
      <c r="B150" s="18"/>
      <c r="C150" s="18"/>
    </row>
    <row r="151" spans="1:21" s="9" customFormat="1" ht="15" customHeight="1" x14ac:dyDescent="0.15">
      <c r="A151" s="9" t="s">
        <v>444</v>
      </c>
      <c r="B151" s="18"/>
      <c r="C151" s="18"/>
    </row>
    <row r="152" spans="1:21" s="9" customFormat="1" ht="15" customHeight="1" x14ac:dyDescent="0.15">
      <c r="A152" s="349" t="s">
        <v>445</v>
      </c>
      <c r="B152" s="349"/>
      <c r="C152" s="349"/>
      <c r="D152" s="349"/>
      <c r="E152" s="349"/>
      <c r="F152" s="349"/>
      <c r="G152" s="349"/>
      <c r="H152" s="349"/>
      <c r="I152" s="349"/>
      <c r="J152" s="349"/>
      <c r="K152" s="349"/>
      <c r="L152" s="349"/>
      <c r="M152" s="349"/>
      <c r="N152" s="349"/>
      <c r="O152" s="349"/>
      <c r="P152" s="349"/>
      <c r="Q152" s="349"/>
      <c r="R152" s="349"/>
      <c r="S152" s="349"/>
      <c r="T152" s="349"/>
    </row>
    <row r="153" spans="1:21" s="9" customFormat="1" ht="15" customHeight="1" x14ac:dyDescent="0.15">
      <c r="A153" s="349"/>
      <c r="B153" s="349"/>
      <c r="C153" s="349"/>
      <c r="D153" s="349"/>
      <c r="E153" s="349"/>
      <c r="F153" s="349"/>
      <c r="G153" s="349"/>
      <c r="H153" s="349"/>
      <c r="I153" s="349"/>
      <c r="J153" s="349"/>
      <c r="K153" s="349"/>
      <c r="L153" s="349"/>
      <c r="M153" s="349"/>
      <c r="N153" s="349"/>
      <c r="O153" s="349"/>
      <c r="P153" s="349"/>
      <c r="Q153" s="349"/>
      <c r="R153" s="349"/>
      <c r="S153" s="349"/>
      <c r="T153" s="349"/>
    </row>
    <row r="154" spans="1:21" s="9" customFormat="1" ht="15" customHeight="1" x14ac:dyDescent="0.15">
      <c r="A154" s="18" t="s">
        <v>446</v>
      </c>
      <c r="B154" s="18"/>
      <c r="C154" s="9" t="s">
        <v>57</v>
      </c>
    </row>
    <row r="155" spans="1:21" s="9" customFormat="1" ht="15" customHeight="1" x14ac:dyDescent="0.15">
      <c r="A155" s="18" t="s">
        <v>447</v>
      </c>
      <c r="B155" s="18"/>
      <c r="C155" s="9" t="s">
        <v>59</v>
      </c>
    </row>
    <row r="156" spans="1:21" s="9" customFormat="1" ht="15" customHeight="1" x14ac:dyDescent="0.15">
      <c r="A156" s="18" t="s">
        <v>448</v>
      </c>
      <c r="B156" s="18"/>
      <c r="C156" s="9" t="s">
        <v>61</v>
      </c>
    </row>
    <row r="157" spans="1:21" s="9" customFormat="1" ht="15" customHeight="1" x14ac:dyDescent="0.15">
      <c r="A157" s="18" t="s">
        <v>449</v>
      </c>
      <c r="B157" s="18"/>
      <c r="C157" s="9" t="s">
        <v>63</v>
      </c>
    </row>
    <row r="158" spans="1:21" s="9" customFormat="1" ht="15" customHeight="1" x14ac:dyDescent="0.15">
      <c r="A158" s="18" t="s">
        <v>450</v>
      </c>
      <c r="B158" s="18"/>
      <c r="C158" s="8" t="s">
        <v>65</v>
      </c>
      <c r="D158" s="8"/>
      <c r="E158" s="8"/>
      <c r="F158" s="8"/>
      <c r="G158" s="8"/>
    </row>
    <row r="159" spans="1:21" s="9" customFormat="1" ht="15" customHeight="1" x14ac:dyDescent="0.15">
      <c r="A159" s="18"/>
      <c r="B159" s="18"/>
      <c r="C159" s="8" t="s">
        <v>451</v>
      </c>
      <c r="D159" s="8"/>
      <c r="E159" s="8"/>
      <c r="F159" s="8"/>
      <c r="G159" s="8"/>
      <c r="H159" s="8"/>
      <c r="I159" s="8"/>
      <c r="J159" s="8"/>
      <c r="K159" s="8"/>
      <c r="L159" s="8"/>
      <c r="M159" s="8"/>
      <c r="N159" s="8"/>
      <c r="O159" s="8"/>
      <c r="P159" s="8"/>
      <c r="Q159" s="8"/>
      <c r="R159" s="8"/>
      <c r="S159" s="8"/>
      <c r="T159" s="8"/>
      <c r="U159" s="10"/>
    </row>
    <row r="160" spans="1:21" s="9" customFormat="1" ht="15" customHeight="1" x14ac:dyDescent="0.15">
      <c r="A160" s="18"/>
      <c r="B160" s="18"/>
      <c r="C160" s="8"/>
      <c r="D160" s="8"/>
      <c r="E160" s="8"/>
      <c r="F160" s="8"/>
      <c r="G160" s="8"/>
      <c r="H160" s="8"/>
      <c r="I160" s="8"/>
      <c r="J160" s="8"/>
      <c r="K160" s="8"/>
      <c r="L160" s="8"/>
      <c r="M160" s="8"/>
      <c r="N160" s="8"/>
      <c r="O160" s="8"/>
      <c r="P160" s="8"/>
      <c r="Q160" s="8"/>
      <c r="R160" s="8"/>
      <c r="S160" s="8"/>
      <c r="T160" s="8"/>
      <c r="U160" s="10"/>
    </row>
    <row r="161" spans="1:21" s="9" customFormat="1" ht="15" customHeight="1" x14ac:dyDescent="0.15">
      <c r="A161" s="48"/>
      <c r="B161" s="10"/>
      <c r="C161" s="8"/>
      <c r="D161" s="8"/>
      <c r="E161" s="8"/>
      <c r="F161" s="8"/>
      <c r="G161" s="8"/>
      <c r="H161" s="8"/>
      <c r="I161" s="8"/>
      <c r="J161" s="8"/>
      <c r="K161" s="8"/>
      <c r="L161" s="8"/>
      <c r="M161" s="8"/>
      <c r="N161" s="8"/>
      <c r="O161" s="8"/>
      <c r="P161" s="8"/>
      <c r="Q161" s="8"/>
      <c r="R161" s="8"/>
      <c r="S161" s="8"/>
      <c r="T161" s="8"/>
    </row>
    <row r="162" spans="1:21" s="9" customFormat="1" ht="15" customHeight="1" x14ac:dyDescent="0.15">
      <c r="A162" s="18"/>
      <c r="B162" s="18"/>
      <c r="C162" s="18"/>
    </row>
    <row r="163" spans="1:21" s="9" customFormat="1" ht="15" customHeight="1" x14ac:dyDescent="0.15">
      <c r="A163" s="9" t="s">
        <v>452</v>
      </c>
      <c r="B163" s="18"/>
      <c r="C163" s="18"/>
      <c r="U163" s="14"/>
    </row>
    <row r="164" spans="1:21" s="9" customFormat="1" ht="15" customHeight="1" x14ac:dyDescent="0.15">
      <c r="A164" s="18" t="s">
        <v>446</v>
      </c>
      <c r="B164" s="10"/>
      <c r="C164" s="8" t="s">
        <v>453</v>
      </c>
      <c r="D164" s="8"/>
      <c r="E164" s="8"/>
      <c r="F164" s="8"/>
      <c r="G164" s="8"/>
      <c r="H164" s="8"/>
      <c r="I164" s="8"/>
      <c r="J164" s="8"/>
      <c r="K164" s="8"/>
      <c r="L164" s="8"/>
      <c r="M164" s="8"/>
      <c r="N164" s="8"/>
      <c r="O164" s="8"/>
      <c r="P164" s="8"/>
      <c r="Q164" s="8"/>
      <c r="R164" s="8"/>
      <c r="S164" s="8"/>
      <c r="T164" s="8"/>
      <c r="U164" s="14"/>
    </row>
    <row r="165" spans="1:21" s="9" customFormat="1" ht="15" customHeight="1" x14ac:dyDescent="0.15">
      <c r="B165" s="10"/>
      <c r="C165" s="8"/>
      <c r="D165" s="8"/>
      <c r="E165" s="8"/>
      <c r="F165" s="8"/>
      <c r="G165" s="8"/>
      <c r="H165" s="8"/>
      <c r="I165" s="8"/>
      <c r="J165" s="8"/>
      <c r="K165" s="8"/>
      <c r="L165" s="8"/>
      <c r="M165" s="8"/>
      <c r="N165" s="8"/>
      <c r="O165" s="8"/>
      <c r="P165" s="8"/>
      <c r="Q165" s="8"/>
      <c r="R165" s="8"/>
      <c r="S165" s="8"/>
      <c r="T165" s="8"/>
    </row>
    <row r="166" spans="1:21" s="9" customFormat="1" ht="15" customHeight="1" x14ac:dyDescent="0.15">
      <c r="A166" s="18"/>
      <c r="B166" s="10"/>
      <c r="C166" s="8"/>
      <c r="D166" s="8"/>
      <c r="E166" s="8"/>
      <c r="F166" s="8"/>
      <c r="G166" s="8"/>
      <c r="H166" s="8"/>
      <c r="I166" s="8"/>
      <c r="J166" s="8"/>
      <c r="K166" s="8"/>
      <c r="L166" s="8"/>
      <c r="M166" s="8"/>
      <c r="N166" s="8"/>
      <c r="O166" s="8"/>
      <c r="P166" s="8"/>
      <c r="Q166" s="8"/>
      <c r="R166" s="8"/>
      <c r="S166" s="8"/>
      <c r="T166" s="8"/>
    </row>
    <row r="167" spans="1:21" s="9" customFormat="1" ht="15" customHeight="1" x14ac:dyDescent="0.15">
      <c r="A167" s="18" t="s">
        <v>454</v>
      </c>
      <c r="B167" s="10"/>
      <c r="C167" s="8" t="s">
        <v>455</v>
      </c>
      <c r="D167" s="8"/>
      <c r="E167" s="8"/>
      <c r="F167" s="8"/>
      <c r="G167" s="8"/>
      <c r="H167" s="8"/>
      <c r="I167" s="8"/>
      <c r="J167" s="8"/>
      <c r="K167" s="8"/>
      <c r="L167" s="8"/>
      <c r="M167" s="8"/>
      <c r="N167" s="8"/>
      <c r="O167" s="8"/>
      <c r="P167" s="8"/>
      <c r="Q167" s="8"/>
      <c r="R167" s="8"/>
      <c r="S167" s="8"/>
      <c r="T167" s="8"/>
      <c r="U167" s="10"/>
    </row>
    <row r="168" spans="1:21" s="9" customFormat="1" ht="15" customHeight="1" x14ac:dyDescent="0.15">
      <c r="A168" s="18"/>
      <c r="B168" s="10"/>
      <c r="C168" s="8"/>
      <c r="D168" s="8"/>
      <c r="E168" s="8"/>
      <c r="F168" s="8"/>
      <c r="G168" s="8"/>
      <c r="H168" s="8"/>
      <c r="I168" s="8"/>
      <c r="J168" s="8"/>
      <c r="K168" s="8"/>
      <c r="L168" s="8"/>
      <c r="M168" s="8"/>
      <c r="N168" s="8"/>
      <c r="O168" s="8"/>
      <c r="P168" s="8"/>
      <c r="Q168" s="8"/>
      <c r="R168" s="8"/>
      <c r="S168" s="8"/>
      <c r="T168" s="8"/>
    </row>
    <row r="169" spans="1:21" s="9" customFormat="1" ht="15" customHeight="1" x14ac:dyDescent="0.15">
      <c r="A169" s="18"/>
      <c r="B169" s="10"/>
      <c r="C169" s="8"/>
      <c r="D169" s="8"/>
      <c r="E169" s="8"/>
      <c r="F169" s="8"/>
      <c r="G169" s="8"/>
      <c r="H169" s="8"/>
      <c r="I169" s="8"/>
      <c r="J169" s="8"/>
      <c r="K169" s="8"/>
      <c r="L169" s="8"/>
      <c r="M169" s="8"/>
      <c r="N169" s="8"/>
      <c r="O169" s="8"/>
      <c r="P169" s="8"/>
      <c r="Q169" s="8"/>
      <c r="R169" s="8"/>
      <c r="S169" s="8"/>
      <c r="T169" s="8"/>
    </row>
    <row r="170" spans="1:21" s="9" customFormat="1" ht="15" customHeight="1" x14ac:dyDescent="0.15">
      <c r="A170" s="18"/>
      <c r="B170" s="10"/>
      <c r="C170" s="8"/>
      <c r="D170" s="8"/>
      <c r="E170" s="8"/>
      <c r="F170" s="8"/>
      <c r="G170" s="8"/>
      <c r="H170" s="8"/>
      <c r="I170" s="8"/>
      <c r="J170" s="8"/>
      <c r="K170" s="8"/>
      <c r="L170" s="8"/>
      <c r="M170" s="8"/>
      <c r="N170" s="8"/>
      <c r="O170" s="8"/>
      <c r="P170" s="8"/>
      <c r="Q170" s="8"/>
      <c r="R170" s="8"/>
      <c r="S170" s="8"/>
      <c r="T170" s="8"/>
    </row>
    <row r="171" spans="1:21" s="9" customFormat="1" ht="15" customHeight="1" x14ac:dyDescent="0.15">
      <c r="A171" s="18" t="s">
        <v>456</v>
      </c>
      <c r="B171" s="10"/>
      <c r="C171" s="8" t="s">
        <v>72</v>
      </c>
      <c r="D171" s="8"/>
      <c r="E171" s="8"/>
      <c r="F171" s="8"/>
      <c r="G171" s="8"/>
      <c r="H171" s="8"/>
      <c r="I171" s="8"/>
      <c r="J171" s="8"/>
      <c r="K171" s="8"/>
      <c r="L171" s="8"/>
      <c r="M171" s="8"/>
      <c r="N171" s="8"/>
      <c r="O171" s="8"/>
      <c r="P171" s="8"/>
      <c r="Q171" s="8"/>
      <c r="R171" s="8"/>
      <c r="S171" s="8"/>
      <c r="T171" s="8"/>
    </row>
    <row r="172" spans="1:21" s="9" customFormat="1" ht="15" customHeight="1" x14ac:dyDescent="0.15">
      <c r="B172" s="21">
        <v>1</v>
      </c>
      <c r="C172" s="19" t="s">
        <v>73</v>
      </c>
      <c r="D172" s="19"/>
      <c r="E172" s="19"/>
      <c r="F172" s="19"/>
      <c r="G172" s="19"/>
      <c r="H172" s="19"/>
      <c r="I172" s="19"/>
      <c r="J172" s="19"/>
      <c r="K172" s="19"/>
      <c r="L172" s="19"/>
      <c r="M172" s="19"/>
      <c r="N172" s="19"/>
      <c r="O172" s="19"/>
      <c r="P172" s="19"/>
      <c r="Q172" s="19"/>
      <c r="R172" s="19"/>
      <c r="S172" s="19"/>
      <c r="T172" s="19"/>
    </row>
    <row r="173" spans="1:21" s="9" customFormat="1" ht="15" customHeight="1" x14ac:dyDescent="0.15">
      <c r="A173" s="18"/>
      <c r="B173" s="13">
        <v>2</v>
      </c>
      <c r="C173" s="20" t="s">
        <v>74</v>
      </c>
      <c r="D173" s="20"/>
      <c r="E173" s="20"/>
      <c r="F173" s="20"/>
      <c r="G173" s="20"/>
      <c r="H173" s="20"/>
      <c r="I173" s="20"/>
      <c r="J173" s="20"/>
      <c r="K173" s="20"/>
      <c r="L173" s="20"/>
      <c r="M173" s="20"/>
      <c r="N173" s="20"/>
      <c r="O173" s="20"/>
      <c r="P173" s="20"/>
      <c r="Q173" s="20"/>
      <c r="R173" s="20"/>
      <c r="S173" s="20"/>
      <c r="T173" s="20"/>
    </row>
    <row r="174" spans="1:21" s="9" customFormat="1" ht="15" customHeight="1" x14ac:dyDescent="0.15">
      <c r="B174" s="21">
        <v>3</v>
      </c>
      <c r="C174" s="20" t="s">
        <v>75</v>
      </c>
      <c r="D174" s="20"/>
      <c r="E174" s="20"/>
      <c r="F174" s="20"/>
      <c r="G174" s="20"/>
      <c r="H174" s="20"/>
      <c r="I174" s="20"/>
      <c r="J174" s="20"/>
      <c r="K174" s="20"/>
      <c r="L174" s="20"/>
      <c r="M174" s="20"/>
      <c r="N174" s="20"/>
      <c r="O174" s="20"/>
      <c r="P174" s="20"/>
      <c r="Q174" s="20"/>
      <c r="R174" s="20"/>
      <c r="S174" s="20"/>
      <c r="T174" s="20"/>
    </row>
    <row r="175" spans="1:21" s="9" customFormat="1" ht="15" customHeight="1" x14ac:dyDescent="0.15">
      <c r="A175" s="18"/>
      <c r="B175" s="13">
        <v>4</v>
      </c>
      <c r="C175" s="20" t="s">
        <v>76</v>
      </c>
      <c r="D175" s="20"/>
      <c r="E175" s="20"/>
      <c r="F175" s="20"/>
      <c r="G175" s="20"/>
      <c r="H175" s="20"/>
      <c r="I175" s="20"/>
      <c r="J175" s="20"/>
      <c r="K175" s="20"/>
      <c r="L175" s="20"/>
      <c r="M175" s="20"/>
      <c r="N175" s="20"/>
      <c r="O175" s="20"/>
      <c r="P175" s="20"/>
      <c r="Q175" s="20"/>
      <c r="R175" s="20"/>
      <c r="S175" s="20"/>
      <c r="T175" s="20"/>
    </row>
    <row r="176" spans="1:21" s="9" customFormat="1" ht="15" customHeight="1" x14ac:dyDescent="0.15">
      <c r="B176" s="21"/>
      <c r="C176" s="21"/>
      <c r="D176" s="21"/>
      <c r="E176" s="21"/>
      <c r="F176" s="22"/>
      <c r="G176" s="22"/>
      <c r="H176" s="22"/>
      <c r="I176" s="22"/>
      <c r="J176" s="22"/>
      <c r="K176" s="22"/>
      <c r="L176" s="22"/>
      <c r="M176" s="22"/>
      <c r="N176" s="22"/>
      <c r="O176" s="22"/>
      <c r="P176" s="22"/>
      <c r="Q176" s="22"/>
      <c r="R176" s="22"/>
      <c r="S176" s="22"/>
      <c r="T176" s="23"/>
    </row>
    <row r="177" spans="1:41" s="9" customFormat="1" ht="15" customHeight="1" x14ac:dyDescent="0.15">
      <c r="A177" s="18" t="s">
        <v>457</v>
      </c>
      <c r="B177" s="21"/>
      <c r="C177" s="21"/>
      <c r="D177" s="21"/>
      <c r="E177" s="21"/>
      <c r="F177" s="22"/>
      <c r="G177" s="22"/>
      <c r="H177" s="22"/>
      <c r="I177" s="22"/>
      <c r="J177" s="22"/>
      <c r="K177" s="22"/>
      <c r="L177" s="22"/>
      <c r="M177" s="22"/>
      <c r="N177" s="22"/>
      <c r="O177" s="22"/>
      <c r="P177" s="22"/>
      <c r="Q177" s="22"/>
      <c r="R177" s="22"/>
      <c r="S177" s="22"/>
      <c r="T177" s="23"/>
      <c r="U177" s="14"/>
      <c r="W177" s="14"/>
      <c r="X177" s="14"/>
      <c r="Y177" s="13"/>
      <c r="Z177" s="13"/>
      <c r="AM177" s="24"/>
    </row>
    <row r="178" spans="1:41" s="9" customFormat="1" ht="30" customHeight="1" x14ac:dyDescent="0.15">
      <c r="A178" s="27"/>
      <c r="B178" s="25" t="s">
        <v>458</v>
      </c>
      <c r="C178" s="25"/>
      <c r="D178" s="25"/>
      <c r="E178" s="25"/>
      <c r="F178" s="25"/>
      <c r="G178" s="25"/>
      <c r="H178" s="25"/>
      <c r="I178" s="25"/>
      <c r="J178" s="25"/>
      <c r="K178" s="25"/>
      <c r="L178" s="25"/>
      <c r="M178" s="25"/>
      <c r="N178" s="25"/>
      <c r="O178" s="25"/>
      <c r="P178" s="25"/>
      <c r="Q178" s="25"/>
      <c r="R178" s="25"/>
      <c r="S178" s="25"/>
      <c r="T178" s="25"/>
      <c r="V178" s="14"/>
      <c r="W178" s="10"/>
      <c r="X178" s="10"/>
      <c r="Y178" s="10"/>
      <c r="Z178" s="10"/>
      <c r="AA178" s="10"/>
      <c r="AB178" s="10"/>
      <c r="AC178" s="10"/>
      <c r="AD178" s="10"/>
      <c r="AE178" s="10"/>
      <c r="AF178" s="10"/>
      <c r="AG178" s="10"/>
      <c r="AH178" s="10"/>
      <c r="AI178" s="10"/>
      <c r="AJ178" s="10"/>
      <c r="AK178" s="10"/>
      <c r="AL178" s="10"/>
      <c r="AM178" s="10"/>
      <c r="AN178" s="10"/>
      <c r="AO178" s="10"/>
    </row>
    <row r="179" spans="1:41" s="9" customFormat="1" ht="15" customHeight="1" x14ac:dyDescent="0.15">
      <c r="A179" s="18" t="s">
        <v>446</v>
      </c>
      <c r="B179" s="10"/>
      <c r="C179" s="25" t="s">
        <v>459</v>
      </c>
      <c r="D179" s="25"/>
      <c r="E179" s="25"/>
      <c r="F179" s="25"/>
      <c r="G179" s="25"/>
      <c r="H179" s="25"/>
      <c r="I179" s="25"/>
      <c r="J179" s="25"/>
      <c r="K179" s="25"/>
      <c r="L179" s="25"/>
      <c r="M179" s="25"/>
      <c r="N179" s="25"/>
      <c r="O179" s="25"/>
      <c r="P179" s="25"/>
      <c r="Q179" s="25"/>
      <c r="R179" s="25"/>
      <c r="S179" s="25"/>
      <c r="T179" s="25"/>
      <c r="V179" s="14"/>
      <c r="W179" s="10"/>
      <c r="X179" s="10"/>
      <c r="Y179" s="10"/>
      <c r="Z179" s="10"/>
      <c r="AA179" s="10"/>
      <c r="AB179" s="10"/>
      <c r="AC179" s="10"/>
      <c r="AD179" s="10"/>
      <c r="AE179" s="10"/>
      <c r="AF179" s="10"/>
      <c r="AG179" s="10"/>
      <c r="AH179" s="10"/>
      <c r="AI179" s="10"/>
      <c r="AJ179" s="10"/>
      <c r="AK179" s="10"/>
      <c r="AL179" s="10"/>
      <c r="AM179" s="10"/>
      <c r="AN179" s="10"/>
      <c r="AO179" s="10"/>
    </row>
    <row r="180" spans="1:41" s="9" customFormat="1" ht="15" customHeight="1" x14ac:dyDescent="0.15">
      <c r="A180" s="27"/>
      <c r="B180" s="28"/>
      <c r="C180" s="25"/>
      <c r="D180" s="25"/>
      <c r="E180" s="25"/>
      <c r="F180" s="25"/>
      <c r="G180" s="25"/>
      <c r="H180" s="25"/>
      <c r="I180" s="25"/>
      <c r="J180" s="25"/>
      <c r="K180" s="25"/>
      <c r="L180" s="25"/>
      <c r="M180" s="25"/>
      <c r="N180" s="25"/>
      <c r="O180" s="25"/>
      <c r="P180" s="25"/>
      <c r="Q180" s="25"/>
      <c r="R180" s="25"/>
      <c r="S180" s="25"/>
      <c r="T180" s="25"/>
      <c r="V180" s="14"/>
      <c r="W180" s="10"/>
      <c r="X180" s="10"/>
      <c r="Y180" s="10"/>
      <c r="Z180" s="10"/>
      <c r="AA180" s="10"/>
      <c r="AB180" s="10"/>
      <c r="AC180" s="10"/>
      <c r="AD180" s="10"/>
      <c r="AE180" s="10"/>
      <c r="AF180" s="10"/>
      <c r="AG180" s="10"/>
      <c r="AH180" s="10"/>
      <c r="AI180" s="10"/>
      <c r="AJ180" s="10"/>
      <c r="AK180" s="10"/>
      <c r="AL180" s="10"/>
      <c r="AM180" s="10"/>
      <c r="AN180" s="10"/>
      <c r="AO180" s="10"/>
    </row>
    <row r="181" spans="1:41" s="9" customFormat="1" ht="15" customHeight="1" x14ac:dyDescent="0.15">
      <c r="A181" s="27"/>
      <c r="C181" s="29" t="s">
        <v>460</v>
      </c>
      <c r="D181" s="29"/>
      <c r="E181" s="29"/>
      <c r="F181" s="29"/>
      <c r="G181" s="29"/>
      <c r="H181" s="29"/>
      <c r="I181" s="29"/>
      <c r="J181" s="29"/>
      <c r="K181" s="29"/>
      <c r="L181" s="29"/>
      <c r="M181" s="29"/>
      <c r="N181" s="29"/>
      <c r="O181" s="29"/>
      <c r="P181" s="29"/>
      <c r="Q181" s="29"/>
      <c r="R181" s="29"/>
      <c r="S181" s="29"/>
      <c r="T181" s="30"/>
      <c r="V181" s="14"/>
      <c r="W181" s="10"/>
      <c r="X181" s="10"/>
      <c r="Y181" s="10"/>
      <c r="Z181" s="10"/>
      <c r="AA181" s="10"/>
      <c r="AB181" s="10"/>
      <c r="AC181" s="10"/>
      <c r="AD181" s="10"/>
      <c r="AE181" s="10"/>
      <c r="AF181" s="10"/>
      <c r="AG181" s="10"/>
      <c r="AH181" s="10"/>
      <c r="AI181" s="10"/>
      <c r="AJ181" s="10"/>
      <c r="AK181" s="10"/>
      <c r="AL181" s="10"/>
      <c r="AM181" s="10"/>
      <c r="AN181" s="10"/>
      <c r="AO181" s="10"/>
    </row>
    <row r="182" spans="1:41" s="9" customFormat="1" ht="15" customHeight="1" x14ac:dyDescent="0.15">
      <c r="A182" s="27"/>
      <c r="B182" s="31"/>
      <c r="C182" s="25" t="s">
        <v>461</v>
      </c>
      <c r="D182" s="25"/>
      <c r="E182" s="25"/>
      <c r="F182" s="25"/>
      <c r="G182" s="25"/>
      <c r="H182" s="25"/>
      <c r="I182" s="25"/>
      <c r="J182" s="25"/>
      <c r="K182" s="25"/>
      <c r="L182" s="25"/>
      <c r="M182" s="25"/>
      <c r="N182" s="25"/>
      <c r="O182" s="25"/>
      <c r="P182" s="25"/>
      <c r="Q182" s="25"/>
      <c r="R182" s="25"/>
      <c r="S182" s="25"/>
      <c r="T182" s="25"/>
      <c r="V182" s="14"/>
      <c r="W182" s="10"/>
      <c r="X182" s="10"/>
      <c r="Y182" s="10"/>
      <c r="Z182" s="10"/>
      <c r="AA182" s="10"/>
      <c r="AB182" s="10"/>
      <c r="AC182" s="10"/>
      <c r="AD182" s="10"/>
      <c r="AE182" s="10"/>
      <c r="AF182" s="10"/>
      <c r="AG182" s="10"/>
      <c r="AH182" s="10"/>
      <c r="AI182" s="10"/>
      <c r="AJ182" s="10"/>
      <c r="AK182" s="10"/>
      <c r="AL182" s="10"/>
      <c r="AM182" s="10"/>
      <c r="AN182" s="10"/>
      <c r="AO182" s="10"/>
    </row>
    <row r="183" spans="1:41" s="9" customFormat="1" ht="15" customHeight="1" x14ac:dyDescent="0.15">
      <c r="A183" s="27"/>
      <c r="B183" s="31"/>
      <c r="C183" s="25"/>
      <c r="D183" s="25"/>
      <c r="E183" s="25"/>
      <c r="F183" s="25"/>
      <c r="G183" s="25"/>
      <c r="H183" s="25"/>
      <c r="I183" s="25"/>
      <c r="J183" s="25"/>
      <c r="K183" s="25"/>
      <c r="L183" s="25"/>
      <c r="M183" s="25"/>
      <c r="N183" s="25"/>
      <c r="O183" s="25"/>
      <c r="P183" s="25"/>
      <c r="Q183" s="25"/>
      <c r="R183" s="25"/>
      <c r="S183" s="25"/>
      <c r="T183" s="25"/>
      <c r="V183" s="14"/>
      <c r="W183" s="10"/>
      <c r="X183" s="10"/>
      <c r="Y183" s="10"/>
      <c r="Z183" s="10"/>
      <c r="AA183" s="10"/>
      <c r="AB183" s="10"/>
      <c r="AC183" s="10"/>
      <c r="AD183" s="10"/>
      <c r="AE183" s="10"/>
      <c r="AF183" s="10"/>
      <c r="AG183" s="10"/>
      <c r="AH183" s="10"/>
      <c r="AI183" s="10"/>
      <c r="AJ183" s="10"/>
      <c r="AK183" s="10"/>
      <c r="AL183" s="10"/>
      <c r="AM183" s="10"/>
      <c r="AN183" s="10"/>
      <c r="AO183" s="10"/>
    </row>
    <row r="184" spans="1:41" s="9" customFormat="1" ht="15" customHeight="1" x14ac:dyDescent="0.15">
      <c r="A184" s="27"/>
      <c r="B184" s="31"/>
      <c r="C184" s="25" t="s">
        <v>462</v>
      </c>
      <c r="D184" s="32"/>
      <c r="E184" s="32"/>
      <c r="F184" s="32"/>
      <c r="G184" s="32"/>
      <c r="H184" s="32"/>
      <c r="I184" s="32"/>
      <c r="J184" s="32"/>
      <c r="K184" s="32"/>
      <c r="L184" s="32"/>
      <c r="M184" s="32"/>
      <c r="N184" s="32"/>
      <c r="O184" s="32"/>
      <c r="P184" s="32"/>
      <c r="Q184" s="32"/>
      <c r="R184" s="32"/>
      <c r="S184" s="32"/>
      <c r="T184" s="32"/>
      <c r="V184" s="14"/>
      <c r="W184" s="10"/>
      <c r="X184" s="10"/>
      <c r="Y184" s="10"/>
      <c r="Z184" s="10"/>
      <c r="AA184" s="10"/>
      <c r="AB184" s="10"/>
      <c r="AC184" s="10"/>
      <c r="AD184" s="10"/>
      <c r="AE184" s="10"/>
      <c r="AF184" s="10"/>
      <c r="AG184" s="10"/>
      <c r="AH184" s="10"/>
      <c r="AI184" s="10"/>
      <c r="AJ184" s="10"/>
      <c r="AK184" s="10"/>
      <c r="AL184" s="10"/>
      <c r="AM184" s="10"/>
      <c r="AN184" s="10"/>
      <c r="AO184" s="10"/>
    </row>
    <row r="185" spans="1:41" s="9" customFormat="1" ht="15" customHeight="1" x14ac:dyDescent="0.15">
      <c r="A185" s="27"/>
      <c r="B185" s="31"/>
      <c r="C185" s="32"/>
      <c r="D185" s="32"/>
      <c r="E185" s="32"/>
      <c r="F185" s="32"/>
      <c r="G185" s="32"/>
      <c r="H185" s="32"/>
      <c r="I185" s="32"/>
      <c r="J185" s="32"/>
      <c r="K185" s="32"/>
      <c r="L185" s="32"/>
      <c r="M185" s="32"/>
      <c r="N185" s="32"/>
      <c r="O185" s="32"/>
      <c r="P185" s="32"/>
      <c r="Q185" s="32"/>
      <c r="R185" s="32"/>
      <c r="S185" s="32"/>
      <c r="T185" s="32"/>
      <c r="V185" s="14"/>
      <c r="W185" s="10"/>
      <c r="X185" s="10"/>
      <c r="Y185" s="10"/>
      <c r="Z185" s="10"/>
      <c r="AA185" s="10"/>
      <c r="AB185" s="10"/>
      <c r="AC185" s="10"/>
      <c r="AD185" s="10"/>
      <c r="AE185" s="10"/>
      <c r="AF185" s="10"/>
      <c r="AG185" s="10"/>
      <c r="AH185" s="10"/>
      <c r="AI185" s="10"/>
      <c r="AJ185" s="10"/>
      <c r="AK185" s="10"/>
      <c r="AL185" s="10"/>
      <c r="AM185" s="10"/>
      <c r="AN185" s="10"/>
      <c r="AO185" s="10"/>
    </row>
    <row r="186" spans="1:41" s="9" customFormat="1" ht="15" customHeight="1" x14ac:dyDescent="0.15">
      <c r="A186" s="33"/>
      <c r="B186" s="29"/>
      <c r="C186" s="25" t="s">
        <v>463</v>
      </c>
      <c r="D186" s="25"/>
      <c r="E186" s="25"/>
      <c r="F186" s="25"/>
      <c r="G186" s="25"/>
      <c r="H186" s="25"/>
      <c r="I186" s="25"/>
      <c r="J186" s="25"/>
      <c r="K186" s="25"/>
      <c r="L186" s="25"/>
      <c r="M186" s="25"/>
      <c r="N186" s="25"/>
      <c r="O186" s="25"/>
      <c r="P186" s="25"/>
      <c r="Q186" s="25"/>
      <c r="R186" s="25"/>
      <c r="S186" s="25"/>
      <c r="T186" s="25"/>
      <c r="V186" s="14"/>
      <c r="W186" s="10"/>
      <c r="X186" s="10"/>
      <c r="Y186" s="10"/>
      <c r="Z186" s="10"/>
      <c r="AA186" s="10"/>
      <c r="AB186" s="10"/>
      <c r="AC186" s="10"/>
      <c r="AD186" s="10"/>
      <c r="AE186" s="10"/>
      <c r="AF186" s="10"/>
      <c r="AG186" s="10"/>
      <c r="AH186" s="10"/>
      <c r="AI186" s="10"/>
      <c r="AJ186" s="10"/>
      <c r="AK186" s="10"/>
      <c r="AL186" s="10"/>
      <c r="AM186" s="10"/>
      <c r="AN186" s="10"/>
      <c r="AO186" s="10"/>
    </row>
    <row r="187" spans="1:41" s="9" customFormat="1" ht="15" customHeight="1" x14ac:dyDescent="0.15">
      <c r="A187" s="33"/>
      <c r="B187" s="29"/>
      <c r="C187" s="25"/>
      <c r="D187" s="25"/>
      <c r="E187" s="25"/>
      <c r="F187" s="25"/>
      <c r="G187" s="25"/>
      <c r="H187" s="25"/>
      <c r="I187" s="25"/>
      <c r="J187" s="25"/>
      <c r="K187" s="25"/>
      <c r="L187" s="25"/>
      <c r="M187" s="25"/>
      <c r="N187" s="25"/>
      <c r="O187" s="25"/>
      <c r="P187" s="25"/>
      <c r="Q187" s="25"/>
      <c r="R187" s="25"/>
      <c r="S187" s="25"/>
      <c r="T187" s="25"/>
      <c r="V187" s="14"/>
      <c r="W187" s="10"/>
      <c r="X187" s="10"/>
      <c r="Y187" s="10"/>
      <c r="Z187" s="10"/>
      <c r="AA187" s="10"/>
      <c r="AB187" s="10"/>
      <c r="AC187" s="10"/>
      <c r="AD187" s="10"/>
      <c r="AE187" s="10"/>
      <c r="AF187" s="10"/>
      <c r="AG187" s="10"/>
      <c r="AH187" s="10"/>
      <c r="AI187" s="10"/>
      <c r="AJ187" s="10"/>
      <c r="AK187" s="10"/>
      <c r="AL187" s="10"/>
      <c r="AM187" s="10"/>
      <c r="AN187" s="10"/>
      <c r="AO187" s="10"/>
    </row>
    <row r="188" spans="1:41" s="9" customFormat="1" ht="15" customHeight="1" x14ac:dyDescent="0.15">
      <c r="A188" s="18" t="s">
        <v>454</v>
      </c>
      <c r="B188" s="10"/>
      <c r="C188" s="35" t="s">
        <v>464</v>
      </c>
      <c r="D188" s="35"/>
      <c r="E188" s="35"/>
      <c r="F188" s="35"/>
      <c r="G188" s="35"/>
      <c r="H188" s="35"/>
      <c r="I188" s="35"/>
      <c r="J188" s="35"/>
      <c r="K188" s="35"/>
      <c r="L188" s="35"/>
      <c r="M188" s="35"/>
      <c r="N188" s="35"/>
      <c r="O188" s="35"/>
      <c r="P188" s="35"/>
      <c r="Q188" s="35"/>
      <c r="R188" s="35"/>
      <c r="S188" s="35"/>
      <c r="T188" s="35"/>
      <c r="W188" s="14"/>
      <c r="X188" s="14"/>
      <c r="Y188" s="13"/>
      <c r="Z188" s="13"/>
    </row>
    <row r="189" spans="1:41" s="9" customFormat="1" ht="15" customHeight="1" x14ac:dyDescent="0.15">
      <c r="A189" s="18"/>
      <c r="B189" s="359"/>
      <c r="C189" s="35"/>
      <c r="D189" s="35"/>
      <c r="E189" s="35"/>
      <c r="F189" s="35"/>
      <c r="G189" s="35"/>
      <c r="H189" s="35"/>
      <c r="I189" s="35"/>
      <c r="J189" s="35"/>
      <c r="K189" s="35"/>
      <c r="L189" s="35"/>
      <c r="M189" s="35"/>
      <c r="N189" s="35"/>
      <c r="O189" s="35"/>
      <c r="P189" s="35"/>
      <c r="Q189" s="35"/>
      <c r="R189" s="35"/>
      <c r="S189" s="35"/>
      <c r="T189" s="35"/>
      <c r="W189" s="14"/>
      <c r="X189" s="14"/>
      <c r="Y189" s="13"/>
      <c r="Z189" s="13"/>
    </row>
    <row r="190" spans="1:41" s="9" customFormat="1" ht="15" customHeight="1" x14ac:dyDescent="0.15">
      <c r="A190" s="18" t="s">
        <v>456</v>
      </c>
      <c r="B190" s="10"/>
      <c r="C190" s="35" t="s">
        <v>465</v>
      </c>
      <c r="D190" s="35"/>
      <c r="E190" s="35"/>
      <c r="F190" s="35"/>
      <c r="G190" s="35"/>
      <c r="H190" s="35"/>
      <c r="I190" s="35"/>
      <c r="J190" s="35"/>
      <c r="K190" s="35"/>
      <c r="L190" s="35"/>
      <c r="M190" s="35"/>
      <c r="N190" s="35"/>
      <c r="O190" s="35"/>
      <c r="P190" s="35"/>
      <c r="Q190" s="35"/>
      <c r="R190" s="35"/>
      <c r="S190" s="35"/>
      <c r="T190" s="35"/>
      <c r="W190" s="14"/>
      <c r="X190" s="14"/>
      <c r="Y190" s="13"/>
      <c r="Z190" s="13"/>
    </row>
    <row r="191" spans="1:41" s="9" customFormat="1" ht="15" customHeight="1" x14ac:dyDescent="0.15">
      <c r="A191" s="18"/>
      <c r="B191" s="359"/>
      <c r="C191" s="35"/>
      <c r="D191" s="35"/>
      <c r="E191" s="35"/>
      <c r="F191" s="35"/>
      <c r="G191" s="35"/>
      <c r="H191" s="35"/>
      <c r="I191" s="35"/>
      <c r="J191" s="35"/>
      <c r="K191" s="35"/>
      <c r="L191" s="35"/>
      <c r="M191" s="35"/>
      <c r="N191" s="35"/>
      <c r="O191" s="35"/>
      <c r="P191" s="35"/>
      <c r="Q191" s="35"/>
      <c r="R191" s="35"/>
      <c r="S191" s="35"/>
      <c r="T191" s="35"/>
      <c r="W191" s="14"/>
      <c r="X191" s="14"/>
      <c r="Y191" s="13"/>
      <c r="Z191" s="13"/>
    </row>
    <row r="192" spans="1:41" s="9" customFormat="1" ht="15" customHeight="1" x14ac:dyDescent="0.15">
      <c r="A192" s="18"/>
      <c r="B192" s="359"/>
      <c r="C192" s="35"/>
      <c r="D192" s="35"/>
      <c r="E192" s="35"/>
      <c r="F192" s="35"/>
      <c r="G192" s="35"/>
      <c r="H192" s="35"/>
      <c r="I192" s="35"/>
      <c r="J192" s="35"/>
      <c r="K192" s="35"/>
      <c r="L192" s="35"/>
      <c r="M192" s="35"/>
      <c r="N192" s="35"/>
      <c r="O192" s="35"/>
      <c r="P192" s="35"/>
      <c r="Q192" s="35"/>
      <c r="R192" s="35"/>
      <c r="S192" s="35"/>
      <c r="T192" s="35"/>
      <c r="W192" s="14"/>
      <c r="X192" s="14"/>
      <c r="Y192" s="13"/>
      <c r="Z192" s="13"/>
    </row>
    <row r="193" spans="1:41" s="9" customFormat="1" ht="15" customHeight="1" x14ac:dyDescent="0.15">
      <c r="A193" s="18" t="s">
        <v>466</v>
      </c>
      <c r="B193" s="10"/>
      <c r="C193" s="25" t="s">
        <v>467</v>
      </c>
      <c r="D193" s="25"/>
      <c r="E193" s="25"/>
      <c r="F193" s="25"/>
      <c r="G193" s="25"/>
      <c r="H193" s="25"/>
      <c r="I193" s="25"/>
      <c r="J193" s="25"/>
      <c r="K193" s="25"/>
      <c r="L193" s="25"/>
      <c r="M193" s="25"/>
      <c r="N193" s="25"/>
      <c r="O193" s="25"/>
      <c r="P193" s="25"/>
      <c r="Q193" s="25"/>
      <c r="R193" s="25"/>
      <c r="S193" s="25"/>
      <c r="T193" s="25"/>
      <c r="V193" s="14"/>
      <c r="W193" s="10"/>
      <c r="X193" s="10"/>
      <c r="Y193" s="10"/>
      <c r="Z193" s="10"/>
      <c r="AA193" s="10"/>
      <c r="AB193" s="10"/>
      <c r="AC193" s="10"/>
      <c r="AD193" s="10"/>
      <c r="AE193" s="10"/>
      <c r="AF193" s="10"/>
      <c r="AG193" s="10"/>
      <c r="AH193" s="10"/>
      <c r="AI193" s="10"/>
      <c r="AJ193" s="10"/>
      <c r="AK193" s="10"/>
      <c r="AL193" s="10"/>
      <c r="AM193" s="10"/>
      <c r="AN193" s="10"/>
      <c r="AO193" s="10"/>
    </row>
    <row r="194" spans="1:41" s="9" customFormat="1" ht="15" customHeight="1" x14ac:dyDescent="0.15">
      <c r="A194" s="33"/>
      <c r="B194" s="29"/>
      <c r="C194" s="25"/>
      <c r="D194" s="25"/>
      <c r="E194" s="25"/>
      <c r="F194" s="25"/>
      <c r="G194" s="25"/>
      <c r="H194" s="25"/>
      <c r="I194" s="25"/>
      <c r="J194" s="25"/>
      <c r="K194" s="25"/>
      <c r="L194" s="25"/>
      <c r="M194" s="25"/>
      <c r="N194" s="25"/>
      <c r="O194" s="25"/>
      <c r="P194" s="25"/>
      <c r="Q194" s="25"/>
      <c r="R194" s="25"/>
      <c r="S194" s="25"/>
      <c r="T194" s="25"/>
      <c r="V194" s="14"/>
      <c r="W194" s="10"/>
      <c r="X194" s="10"/>
      <c r="Y194" s="10"/>
      <c r="Z194" s="10"/>
      <c r="AA194" s="10"/>
      <c r="AB194" s="10"/>
      <c r="AC194" s="10"/>
      <c r="AD194" s="10"/>
      <c r="AE194" s="10"/>
      <c r="AF194" s="10"/>
      <c r="AG194" s="10"/>
      <c r="AH194" s="10"/>
      <c r="AI194" s="10"/>
      <c r="AJ194" s="10"/>
      <c r="AK194" s="10"/>
      <c r="AL194" s="10"/>
      <c r="AM194" s="10"/>
      <c r="AN194" s="10"/>
      <c r="AO194" s="10"/>
    </row>
    <row r="195" spans="1:41" s="9" customFormat="1" ht="15" customHeight="1" x14ac:dyDescent="0.15">
      <c r="A195" s="33"/>
      <c r="B195" s="29"/>
      <c r="C195" s="30"/>
      <c r="D195" s="30"/>
      <c r="E195" s="30"/>
      <c r="F195" s="30"/>
      <c r="G195" s="30"/>
      <c r="H195" s="30"/>
      <c r="I195" s="30"/>
      <c r="J195" s="30"/>
      <c r="K195" s="30"/>
      <c r="L195" s="30"/>
      <c r="M195" s="30"/>
      <c r="N195" s="30"/>
      <c r="O195" s="30"/>
      <c r="P195" s="30"/>
      <c r="Q195" s="30"/>
      <c r="R195" s="30"/>
      <c r="S195" s="30"/>
      <c r="T195" s="30"/>
      <c r="V195" s="14"/>
      <c r="W195" s="10"/>
      <c r="X195" s="10"/>
      <c r="Y195" s="10"/>
      <c r="Z195" s="10"/>
      <c r="AA195" s="10"/>
      <c r="AB195" s="10"/>
      <c r="AC195" s="10"/>
      <c r="AD195" s="10"/>
      <c r="AE195" s="10"/>
      <c r="AF195" s="10"/>
      <c r="AG195" s="10"/>
      <c r="AH195" s="10"/>
      <c r="AI195" s="10"/>
      <c r="AJ195" s="10"/>
      <c r="AK195" s="10"/>
      <c r="AL195" s="10"/>
      <c r="AM195" s="10"/>
      <c r="AN195" s="10"/>
      <c r="AO195" s="10"/>
    </row>
    <row r="196" spans="1:41" s="9" customFormat="1" ht="15" customHeight="1" x14ac:dyDescent="0.15">
      <c r="A196" s="33" t="s">
        <v>468</v>
      </c>
      <c r="B196" s="29"/>
      <c r="C196" s="30"/>
      <c r="D196" s="30"/>
      <c r="E196" s="30"/>
      <c r="F196" s="30"/>
      <c r="G196" s="30"/>
      <c r="H196" s="30"/>
      <c r="I196" s="30"/>
      <c r="J196" s="30"/>
      <c r="K196" s="30"/>
      <c r="L196" s="30"/>
      <c r="M196" s="30"/>
      <c r="N196" s="30"/>
      <c r="O196" s="30"/>
      <c r="P196" s="30"/>
      <c r="Q196" s="30"/>
      <c r="R196" s="30"/>
      <c r="S196" s="30"/>
      <c r="T196" s="30"/>
      <c r="V196" s="14"/>
      <c r="W196" s="10"/>
      <c r="X196" s="10"/>
      <c r="Y196" s="10"/>
      <c r="Z196" s="10"/>
      <c r="AA196" s="10"/>
      <c r="AB196" s="10"/>
      <c r="AC196" s="10"/>
      <c r="AD196" s="10"/>
      <c r="AE196" s="10"/>
      <c r="AF196" s="10"/>
      <c r="AG196" s="10"/>
      <c r="AH196" s="10"/>
      <c r="AI196" s="10"/>
      <c r="AJ196" s="10"/>
      <c r="AK196" s="10"/>
      <c r="AL196" s="10"/>
      <c r="AM196" s="10"/>
      <c r="AN196" s="10"/>
      <c r="AO196" s="10"/>
    </row>
    <row r="197" spans="1:41" s="9" customFormat="1" ht="15" customHeight="1" x14ac:dyDescent="0.15">
      <c r="A197" s="33" t="s">
        <v>469</v>
      </c>
      <c r="B197" s="29"/>
      <c r="C197" s="30"/>
      <c r="D197" s="30"/>
      <c r="E197" s="30"/>
      <c r="F197" s="30"/>
      <c r="G197" s="30"/>
      <c r="H197" s="30"/>
      <c r="I197" s="30"/>
      <c r="J197" s="30"/>
      <c r="K197" s="30"/>
      <c r="L197" s="30"/>
      <c r="M197" s="30"/>
      <c r="N197" s="30"/>
      <c r="O197" s="30"/>
      <c r="P197" s="30"/>
      <c r="Q197" s="30"/>
      <c r="R197" s="30"/>
      <c r="S197" s="30"/>
      <c r="T197" s="30"/>
      <c r="V197" s="14"/>
      <c r="W197" s="10"/>
      <c r="X197" s="10"/>
      <c r="Y197" s="10"/>
      <c r="Z197" s="10"/>
      <c r="AA197" s="10"/>
      <c r="AB197" s="10"/>
      <c r="AC197" s="10"/>
      <c r="AD197" s="10"/>
      <c r="AE197" s="10"/>
      <c r="AF197" s="10"/>
      <c r="AG197" s="10"/>
      <c r="AH197" s="10"/>
      <c r="AI197" s="10"/>
      <c r="AJ197" s="10"/>
      <c r="AK197" s="10"/>
      <c r="AL197" s="10"/>
      <c r="AM197" s="10"/>
      <c r="AN197" s="10"/>
      <c r="AO197" s="10"/>
    </row>
    <row r="198" spans="1:41" s="9" customFormat="1" ht="15" customHeight="1" x14ac:dyDescent="0.15">
      <c r="A198" s="33" t="s">
        <v>470</v>
      </c>
      <c r="B198" s="29"/>
      <c r="C198" s="30"/>
      <c r="D198" s="30"/>
      <c r="E198" s="30"/>
      <c r="F198" s="30"/>
      <c r="G198" s="30"/>
      <c r="H198" s="30"/>
      <c r="I198" s="30"/>
      <c r="J198" s="30"/>
      <c r="K198" s="30"/>
      <c r="L198" s="30"/>
      <c r="M198" s="30"/>
      <c r="N198" s="30"/>
      <c r="O198" s="30"/>
      <c r="P198" s="30"/>
      <c r="Q198" s="30"/>
      <c r="R198" s="30"/>
      <c r="S198" s="30"/>
      <c r="T198" s="30"/>
      <c r="V198" s="14"/>
      <c r="W198" s="10"/>
      <c r="X198" s="10"/>
      <c r="Y198" s="10"/>
      <c r="Z198" s="10"/>
      <c r="AA198" s="10"/>
      <c r="AB198" s="10"/>
      <c r="AC198" s="10"/>
      <c r="AD198" s="10"/>
      <c r="AE198" s="10"/>
      <c r="AF198" s="10"/>
      <c r="AG198" s="10"/>
      <c r="AH198" s="10"/>
      <c r="AI198" s="10"/>
      <c r="AJ198" s="10"/>
      <c r="AK198" s="10"/>
      <c r="AL198" s="10"/>
      <c r="AM198" s="10"/>
      <c r="AN198" s="10"/>
      <c r="AO198" s="10"/>
    </row>
    <row r="199" spans="1:41" s="9" customFormat="1" ht="15" customHeight="1" x14ac:dyDescent="0.15">
      <c r="A199" s="33" t="s">
        <v>471</v>
      </c>
      <c r="B199" s="29"/>
      <c r="C199" s="30"/>
      <c r="D199" s="30"/>
      <c r="E199" s="30"/>
      <c r="F199" s="30"/>
      <c r="G199" s="30"/>
      <c r="H199" s="30"/>
      <c r="I199" s="30"/>
      <c r="J199" s="30"/>
      <c r="K199" s="30"/>
      <c r="L199" s="30"/>
      <c r="M199" s="30"/>
      <c r="N199" s="30"/>
      <c r="O199" s="30"/>
      <c r="P199" s="30"/>
      <c r="Q199" s="30"/>
      <c r="R199" s="30"/>
      <c r="S199" s="30"/>
      <c r="T199" s="30"/>
      <c r="V199" s="14"/>
      <c r="W199" s="10"/>
      <c r="X199" s="10"/>
      <c r="Y199" s="10"/>
      <c r="Z199" s="10"/>
      <c r="AA199" s="10"/>
      <c r="AB199" s="10"/>
      <c r="AC199" s="10"/>
      <c r="AD199" s="10"/>
      <c r="AE199" s="10"/>
      <c r="AF199" s="10"/>
      <c r="AG199" s="10"/>
      <c r="AH199" s="10"/>
      <c r="AI199" s="10"/>
      <c r="AJ199" s="10"/>
      <c r="AK199" s="10"/>
      <c r="AL199" s="10"/>
      <c r="AM199" s="10"/>
      <c r="AN199" s="10"/>
      <c r="AO199" s="10"/>
    </row>
    <row r="200" spans="1:41" s="9" customFormat="1" ht="15" customHeight="1" x14ac:dyDescent="0.15">
      <c r="A200" s="33" t="s">
        <v>472</v>
      </c>
      <c r="B200" s="29"/>
      <c r="C200" s="30"/>
      <c r="D200" s="30"/>
      <c r="E200" s="30"/>
      <c r="F200" s="30"/>
      <c r="G200" s="30"/>
      <c r="H200" s="30"/>
      <c r="I200" s="30"/>
      <c r="J200" s="30"/>
      <c r="K200" s="30"/>
      <c r="L200" s="30"/>
      <c r="M200" s="30"/>
      <c r="N200" s="30"/>
      <c r="O200" s="30"/>
      <c r="P200" s="30"/>
      <c r="Q200" s="30"/>
      <c r="R200" s="30"/>
      <c r="S200" s="30"/>
      <c r="T200" s="30"/>
      <c r="V200" s="14"/>
      <c r="W200" s="10"/>
      <c r="X200" s="10"/>
      <c r="Y200" s="10"/>
      <c r="Z200" s="10"/>
      <c r="AA200" s="10"/>
      <c r="AB200" s="10"/>
      <c r="AC200" s="10"/>
      <c r="AD200" s="10"/>
      <c r="AE200" s="10"/>
      <c r="AF200" s="10"/>
      <c r="AG200" s="10"/>
      <c r="AH200" s="10"/>
      <c r="AI200" s="10"/>
      <c r="AJ200" s="10"/>
      <c r="AK200" s="10"/>
      <c r="AL200" s="10"/>
      <c r="AM200" s="10"/>
      <c r="AN200" s="10"/>
      <c r="AO200" s="10"/>
    </row>
    <row r="201" spans="1:41" s="9" customFormat="1" ht="15" customHeight="1" x14ac:dyDescent="0.15">
      <c r="A201" s="33"/>
      <c r="B201" s="29" t="s">
        <v>473</v>
      </c>
      <c r="C201" s="30"/>
      <c r="D201" s="30"/>
      <c r="E201" s="30"/>
      <c r="F201" s="30"/>
      <c r="G201" s="30"/>
      <c r="H201" s="30"/>
      <c r="I201" s="30"/>
      <c r="J201" s="30"/>
      <c r="K201" s="30"/>
      <c r="L201" s="30"/>
      <c r="M201" s="30"/>
      <c r="N201" s="30"/>
      <c r="O201" s="30"/>
      <c r="P201" s="30"/>
      <c r="Q201" s="30"/>
      <c r="R201" s="30"/>
      <c r="S201" s="30"/>
      <c r="T201" s="30"/>
      <c r="V201" s="14"/>
      <c r="W201" s="10"/>
      <c r="X201" s="10"/>
      <c r="Y201" s="10"/>
      <c r="Z201" s="10"/>
      <c r="AA201" s="10"/>
      <c r="AB201" s="10"/>
      <c r="AC201" s="10"/>
      <c r="AD201" s="10"/>
      <c r="AE201" s="10"/>
      <c r="AF201" s="10"/>
      <c r="AG201" s="10"/>
      <c r="AH201" s="10"/>
      <c r="AI201" s="10"/>
      <c r="AJ201" s="10"/>
      <c r="AK201" s="10"/>
      <c r="AL201" s="10"/>
      <c r="AM201" s="10"/>
      <c r="AN201" s="10"/>
      <c r="AO201" s="10"/>
    </row>
    <row r="202" spans="1:41" s="9" customFormat="1" ht="15" customHeight="1" x14ac:dyDescent="0.15">
      <c r="A202" s="33" t="s">
        <v>474</v>
      </c>
      <c r="B202" s="29"/>
      <c r="C202" s="30"/>
      <c r="D202" s="30"/>
      <c r="E202" s="30"/>
      <c r="F202" s="30"/>
      <c r="G202" s="30"/>
      <c r="H202" s="30"/>
      <c r="I202" s="30"/>
      <c r="J202" s="30"/>
      <c r="K202" s="30"/>
      <c r="L202" s="30"/>
      <c r="M202" s="30"/>
      <c r="N202" s="30"/>
      <c r="O202" s="30"/>
      <c r="P202" s="30"/>
      <c r="Q202" s="30"/>
      <c r="R202" s="30"/>
      <c r="S202" s="30"/>
      <c r="T202" s="30"/>
      <c r="V202" s="14"/>
      <c r="W202" s="10"/>
      <c r="X202" s="10"/>
      <c r="Y202" s="10"/>
      <c r="Z202" s="10"/>
      <c r="AA202" s="10"/>
      <c r="AB202" s="10"/>
      <c r="AC202" s="10"/>
      <c r="AD202" s="10"/>
      <c r="AE202" s="10"/>
      <c r="AF202" s="10"/>
      <c r="AG202" s="10"/>
      <c r="AH202" s="10"/>
      <c r="AI202" s="10"/>
      <c r="AJ202" s="10"/>
      <c r="AK202" s="10"/>
      <c r="AL202" s="10"/>
      <c r="AM202" s="10"/>
      <c r="AN202" s="10"/>
      <c r="AO202" s="10"/>
    </row>
    <row r="203" spans="1:41" s="9" customFormat="1" ht="15" customHeight="1" x14ac:dyDescent="0.15">
      <c r="A203" s="33"/>
      <c r="B203" s="29"/>
      <c r="C203" s="30"/>
      <c r="D203" s="30"/>
      <c r="E203" s="30"/>
      <c r="F203" s="30"/>
      <c r="G203" s="30"/>
      <c r="H203" s="30"/>
      <c r="I203" s="30"/>
      <c r="J203" s="30"/>
      <c r="K203" s="30"/>
      <c r="L203" s="30"/>
      <c r="M203" s="30"/>
      <c r="N203" s="30"/>
      <c r="O203" s="30"/>
      <c r="P203" s="30"/>
      <c r="Q203" s="30"/>
      <c r="R203" s="30"/>
      <c r="S203" s="30"/>
      <c r="T203" s="30"/>
      <c r="V203" s="14"/>
      <c r="W203" s="10"/>
      <c r="X203" s="10"/>
      <c r="Y203" s="10"/>
      <c r="Z203" s="10"/>
      <c r="AA203" s="10"/>
      <c r="AB203" s="10"/>
      <c r="AC203" s="10"/>
      <c r="AD203" s="10"/>
      <c r="AE203" s="10"/>
      <c r="AF203" s="10"/>
      <c r="AG203" s="10"/>
      <c r="AH203" s="10"/>
      <c r="AI203" s="10"/>
      <c r="AJ203" s="10"/>
      <c r="AK203" s="10"/>
      <c r="AL203" s="10"/>
      <c r="AM203" s="10"/>
      <c r="AN203" s="10"/>
      <c r="AO203" s="10"/>
    </row>
    <row r="204" spans="1:41" s="9" customFormat="1" ht="15" customHeight="1" x14ac:dyDescent="0.15">
      <c r="A204" s="9" t="s">
        <v>475</v>
      </c>
      <c r="B204" s="18"/>
      <c r="C204" s="18"/>
    </row>
    <row r="205" spans="1:41" s="9" customFormat="1" ht="15" customHeight="1" x14ac:dyDescent="0.15">
      <c r="B205" s="36" t="s">
        <v>254</v>
      </c>
      <c r="C205" s="18" t="s">
        <v>476</v>
      </c>
    </row>
    <row r="206" spans="1:41" s="9" customFormat="1" ht="15" customHeight="1" x14ac:dyDescent="0.15">
      <c r="B206" s="36" t="s">
        <v>254</v>
      </c>
      <c r="C206" s="291" t="s">
        <v>477</v>
      </c>
      <c r="D206" s="291"/>
      <c r="E206" s="291"/>
      <c r="F206" s="291"/>
      <c r="G206" s="291"/>
      <c r="H206" s="291"/>
      <c r="I206" s="291"/>
      <c r="J206" s="291"/>
      <c r="K206" s="291"/>
      <c r="L206" s="291"/>
      <c r="M206" s="291"/>
      <c r="N206" s="291"/>
      <c r="O206" s="291"/>
      <c r="P206" s="291"/>
      <c r="Q206" s="291"/>
      <c r="R206" s="291"/>
      <c r="S206" s="291"/>
      <c r="T206" s="291"/>
    </row>
    <row r="207" spans="1:41" s="9" customFormat="1" ht="15" customHeight="1" x14ac:dyDescent="0.15">
      <c r="B207" s="18"/>
      <c r="C207" s="291"/>
      <c r="D207" s="291"/>
      <c r="E207" s="291"/>
      <c r="F207" s="291"/>
      <c r="G207" s="291"/>
      <c r="H207" s="291"/>
      <c r="I207" s="291"/>
      <c r="J207" s="291"/>
      <c r="K207" s="291"/>
      <c r="L207" s="291"/>
      <c r="M207" s="291"/>
      <c r="N207" s="291"/>
      <c r="O207" s="291"/>
      <c r="P207" s="291"/>
      <c r="Q207" s="291"/>
      <c r="R207" s="291"/>
      <c r="S207" s="291"/>
      <c r="T207" s="291"/>
    </row>
    <row r="208" spans="1:41" s="9" customFormat="1" ht="15" customHeight="1" x14ac:dyDescent="0.15">
      <c r="B208" s="36" t="s">
        <v>254</v>
      </c>
      <c r="C208" s="18" t="s">
        <v>478</v>
      </c>
    </row>
    <row r="209" spans="1:21" s="9" customFormat="1" ht="15" customHeight="1" x14ac:dyDescent="0.15">
      <c r="B209" s="36" t="s">
        <v>254</v>
      </c>
      <c r="C209" s="18" t="s">
        <v>479</v>
      </c>
    </row>
    <row r="210" spans="1:21" s="9" customFormat="1" ht="15" customHeight="1" x14ac:dyDescent="0.15">
      <c r="B210" s="36" t="s">
        <v>254</v>
      </c>
      <c r="C210" s="18" t="s">
        <v>480</v>
      </c>
      <c r="U210" s="18"/>
    </row>
    <row r="211" spans="1:21" s="9" customFormat="1" ht="15" customHeight="1" x14ac:dyDescent="0.15">
      <c r="B211" s="36" t="s">
        <v>254</v>
      </c>
      <c r="C211" s="291" t="s">
        <v>481</v>
      </c>
      <c r="D211" s="291"/>
      <c r="E211" s="291"/>
      <c r="F211" s="291"/>
      <c r="G211" s="291"/>
      <c r="H211" s="291"/>
      <c r="I211" s="291"/>
      <c r="J211" s="291"/>
      <c r="K211" s="291"/>
      <c r="L211" s="291"/>
      <c r="M211" s="291"/>
      <c r="N211" s="291"/>
      <c r="O211" s="291"/>
      <c r="P211" s="291"/>
      <c r="Q211" s="291"/>
      <c r="R211" s="291"/>
      <c r="S211" s="291"/>
      <c r="T211" s="291"/>
    </row>
    <row r="212" spans="1:21" s="9" customFormat="1" ht="30" customHeight="1" x14ac:dyDescent="0.15">
      <c r="B212" s="36" t="s">
        <v>254</v>
      </c>
      <c r="C212" s="291" t="s">
        <v>482</v>
      </c>
      <c r="D212" s="291"/>
      <c r="E212" s="291"/>
      <c r="F212" s="291"/>
      <c r="G212" s="291"/>
      <c r="H212" s="291"/>
      <c r="I212" s="291"/>
      <c r="J212" s="291"/>
      <c r="K212" s="291"/>
      <c r="L212" s="291"/>
      <c r="M212" s="291"/>
      <c r="N212" s="291"/>
      <c r="O212" s="291"/>
      <c r="P212" s="291"/>
      <c r="Q212" s="291"/>
      <c r="R212" s="291"/>
      <c r="S212" s="291"/>
      <c r="T212" s="291"/>
      <c r="U212" s="14"/>
    </row>
    <row r="213" spans="1:21" s="9" customFormat="1" ht="15" customHeight="1" x14ac:dyDescent="0.15"/>
    <row r="214" spans="1:21" s="9" customFormat="1" ht="15" customHeight="1" x14ac:dyDescent="0.15">
      <c r="A214" s="9" t="s">
        <v>483</v>
      </c>
      <c r="B214" s="18"/>
      <c r="C214" s="18"/>
    </row>
    <row r="215" spans="1:21" s="9" customFormat="1" ht="15" customHeight="1" x14ac:dyDescent="0.15">
      <c r="A215" s="18" t="s">
        <v>446</v>
      </c>
      <c r="B215" s="18"/>
      <c r="C215" s="18" t="s">
        <v>484</v>
      </c>
      <c r="D215" s="48"/>
      <c r="E215" s="48"/>
      <c r="F215" s="48"/>
      <c r="G215" s="48"/>
      <c r="H215" s="48"/>
      <c r="I215" s="48"/>
      <c r="J215" s="48"/>
      <c r="K215" s="48"/>
      <c r="L215" s="48"/>
      <c r="M215" s="48"/>
      <c r="N215" s="48"/>
      <c r="O215" s="48"/>
      <c r="P215" s="48"/>
      <c r="Q215" s="48"/>
      <c r="R215" s="48"/>
      <c r="S215" s="48"/>
      <c r="T215" s="48"/>
    </row>
    <row r="216" spans="1:21" s="9" customFormat="1" ht="15" customHeight="1" x14ac:dyDescent="0.15">
      <c r="B216" s="360" t="s">
        <v>383</v>
      </c>
      <c r="C216" s="8" t="s">
        <v>485</v>
      </c>
      <c r="D216" s="8"/>
      <c r="E216" s="8"/>
      <c r="F216" s="8"/>
      <c r="G216" s="8"/>
      <c r="H216" s="8"/>
      <c r="I216" s="8"/>
      <c r="J216" s="8"/>
      <c r="K216" s="8"/>
      <c r="L216" s="8"/>
      <c r="M216" s="8"/>
      <c r="N216" s="8"/>
      <c r="O216" s="8"/>
      <c r="P216" s="8"/>
      <c r="Q216" s="8"/>
      <c r="R216" s="8"/>
      <c r="S216" s="8"/>
      <c r="T216" s="8"/>
    </row>
    <row r="217" spans="1:21" s="9" customFormat="1" ht="15" customHeight="1" x14ac:dyDescent="0.15">
      <c r="A217" s="10"/>
      <c r="B217" s="10"/>
      <c r="C217" s="8"/>
      <c r="D217" s="8"/>
      <c r="E217" s="8"/>
      <c r="F217" s="8"/>
      <c r="G217" s="8"/>
      <c r="H217" s="8"/>
      <c r="I217" s="8"/>
      <c r="J217" s="8"/>
      <c r="K217" s="8"/>
      <c r="L217" s="8"/>
      <c r="M217" s="8"/>
      <c r="N217" s="8"/>
      <c r="O217" s="8"/>
      <c r="P217" s="8"/>
      <c r="Q217" s="8"/>
      <c r="R217" s="8"/>
      <c r="S217" s="8"/>
      <c r="T217" s="8"/>
    </row>
    <row r="218" spans="1:21" s="9" customFormat="1" ht="15" customHeight="1" x14ac:dyDescent="0.15">
      <c r="B218" s="40" t="s">
        <v>385</v>
      </c>
      <c r="C218" s="8" t="s">
        <v>486</v>
      </c>
      <c r="D218" s="8"/>
      <c r="E218" s="8"/>
      <c r="F218" s="8"/>
      <c r="G218" s="8"/>
      <c r="H218" s="8"/>
      <c r="I218" s="8"/>
      <c r="J218" s="8"/>
      <c r="K218" s="8"/>
      <c r="L218" s="8"/>
      <c r="M218" s="8"/>
      <c r="N218" s="8"/>
      <c r="O218" s="8"/>
      <c r="P218" s="8"/>
      <c r="Q218" s="8"/>
      <c r="R218" s="8"/>
      <c r="S218" s="8"/>
      <c r="T218" s="8"/>
    </row>
    <row r="219" spans="1:21" s="9" customFormat="1" ht="15" customHeight="1" x14ac:dyDescent="0.15">
      <c r="A219" s="10"/>
      <c r="B219" s="10"/>
      <c r="C219" s="8"/>
      <c r="D219" s="8"/>
      <c r="E219" s="8"/>
      <c r="F219" s="8"/>
      <c r="G219" s="8"/>
      <c r="H219" s="8"/>
      <c r="I219" s="8"/>
      <c r="J219" s="8"/>
      <c r="K219" s="8"/>
      <c r="L219" s="8"/>
      <c r="M219" s="8"/>
      <c r="N219" s="8"/>
      <c r="O219" s="8"/>
      <c r="P219" s="8"/>
      <c r="Q219" s="8"/>
      <c r="R219" s="8"/>
      <c r="S219" s="8"/>
      <c r="T219" s="8"/>
    </row>
    <row r="220" spans="1:21" s="9" customFormat="1" ht="15" customHeight="1" x14ac:dyDescent="0.15">
      <c r="B220" s="40" t="s">
        <v>387</v>
      </c>
      <c r="C220" s="8" t="s">
        <v>487</v>
      </c>
      <c r="D220" s="8"/>
      <c r="E220" s="8"/>
      <c r="F220" s="8"/>
      <c r="G220" s="8"/>
      <c r="H220" s="8"/>
      <c r="I220" s="8"/>
      <c r="J220" s="8"/>
      <c r="K220" s="8"/>
      <c r="L220" s="8"/>
      <c r="M220" s="8"/>
      <c r="N220" s="8"/>
      <c r="O220" s="8"/>
      <c r="P220" s="8"/>
      <c r="Q220" s="8"/>
      <c r="R220" s="8"/>
      <c r="S220" s="8"/>
      <c r="T220" s="8"/>
    </row>
    <row r="221" spans="1:21" s="9" customFormat="1" ht="15" customHeight="1" x14ac:dyDescent="0.15">
      <c r="A221" s="10"/>
      <c r="B221" s="10"/>
      <c r="C221" s="8"/>
      <c r="D221" s="8"/>
      <c r="E221" s="8"/>
      <c r="F221" s="8"/>
      <c r="G221" s="8"/>
      <c r="H221" s="8"/>
      <c r="I221" s="8"/>
      <c r="J221" s="8"/>
      <c r="K221" s="8"/>
      <c r="L221" s="8"/>
      <c r="M221" s="8"/>
      <c r="N221" s="8"/>
      <c r="O221" s="8"/>
      <c r="P221" s="8"/>
      <c r="Q221" s="8"/>
      <c r="R221" s="8"/>
      <c r="S221" s="8"/>
      <c r="T221" s="8"/>
    </row>
    <row r="222" spans="1:21" s="9" customFormat="1" ht="15" customHeight="1" x14ac:dyDescent="0.15">
      <c r="A222" s="10"/>
      <c r="B222" s="10"/>
      <c r="C222" s="8"/>
      <c r="D222" s="8"/>
      <c r="E222" s="8"/>
      <c r="F222" s="8"/>
      <c r="G222" s="8"/>
      <c r="H222" s="8"/>
      <c r="I222" s="8"/>
      <c r="J222" s="8"/>
      <c r="K222" s="8"/>
      <c r="L222" s="8"/>
      <c r="M222" s="8"/>
      <c r="N222" s="8"/>
      <c r="O222" s="8"/>
      <c r="P222" s="8"/>
      <c r="Q222" s="8"/>
      <c r="R222" s="8"/>
      <c r="S222" s="8"/>
      <c r="T222" s="8"/>
    </row>
    <row r="223" spans="1:21" s="9" customFormat="1" ht="15" customHeight="1" x14ac:dyDescent="0.15">
      <c r="A223" s="18" t="s">
        <v>454</v>
      </c>
      <c r="B223" s="18"/>
      <c r="C223" s="18" t="s">
        <v>488</v>
      </c>
    </row>
    <row r="224" spans="1:21" s="9" customFormat="1" ht="15" customHeight="1" x14ac:dyDescent="0.15">
      <c r="B224" s="8" t="s">
        <v>489</v>
      </c>
      <c r="C224" s="8"/>
      <c r="D224" s="8"/>
      <c r="E224" s="8"/>
      <c r="F224" s="8"/>
      <c r="G224" s="8"/>
      <c r="H224" s="8"/>
      <c r="I224" s="8"/>
      <c r="J224" s="8"/>
      <c r="K224" s="8"/>
      <c r="L224" s="8"/>
      <c r="M224" s="8"/>
      <c r="N224" s="8"/>
      <c r="O224" s="8"/>
      <c r="P224" s="8"/>
      <c r="Q224" s="8"/>
      <c r="R224" s="8"/>
      <c r="S224" s="8"/>
      <c r="T224" s="8"/>
    </row>
    <row r="225" spans="1:20" s="9" customFormat="1" ht="15" customHeight="1" x14ac:dyDescent="0.15">
      <c r="A225" s="10"/>
      <c r="B225" s="8"/>
      <c r="C225" s="8"/>
      <c r="D225" s="8"/>
      <c r="E225" s="8"/>
      <c r="F225" s="8"/>
      <c r="G225" s="8"/>
      <c r="H225" s="8"/>
      <c r="I225" s="8"/>
      <c r="J225" s="8"/>
      <c r="K225" s="8"/>
      <c r="L225" s="8"/>
      <c r="M225" s="8"/>
      <c r="N225" s="8"/>
      <c r="O225" s="8"/>
      <c r="P225" s="8"/>
      <c r="Q225" s="8"/>
      <c r="R225" s="8"/>
      <c r="S225" s="8"/>
      <c r="T225" s="8"/>
    </row>
    <row r="226" spans="1:20" s="9" customFormat="1" ht="15" customHeight="1" x14ac:dyDescent="0.15">
      <c r="A226" s="10"/>
      <c r="B226" s="8"/>
      <c r="C226" s="8"/>
      <c r="D226" s="8"/>
      <c r="E226" s="8"/>
      <c r="F226" s="8"/>
      <c r="G226" s="8"/>
      <c r="H226" s="8"/>
      <c r="I226" s="8"/>
      <c r="J226" s="8"/>
      <c r="K226" s="8"/>
      <c r="L226" s="8"/>
      <c r="M226" s="8"/>
      <c r="N226" s="8"/>
      <c r="O226" s="8"/>
      <c r="P226" s="8"/>
      <c r="Q226" s="8"/>
      <c r="R226" s="8"/>
      <c r="S226" s="8"/>
      <c r="T226" s="8"/>
    </row>
    <row r="227" spans="1:20" s="9" customFormat="1" ht="15" customHeight="1" x14ac:dyDescent="0.15">
      <c r="A227" s="10"/>
      <c r="B227" s="8"/>
      <c r="C227" s="8"/>
      <c r="D227" s="8"/>
      <c r="E227" s="8"/>
      <c r="F227" s="8"/>
      <c r="G227" s="8"/>
      <c r="H227" s="8"/>
      <c r="I227" s="8"/>
      <c r="J227" s="8"/>
      <c r="K227" s="8"/>
      <c r="L227" s="8"/>
      <c r="M227" s="8"/>
      <c r="N227" s="8"/>
      <c r="O227" s="8"/>
      <c r="P227" s="8"/>
      <c r="Q227" s="8"/>
      <c r="R227" s="8"/>
      <c r="S227" s="8"/>
      <c r="T227" s="8"/>
    </row>
    <row r="228" spans="1:20" s="9" customFormat="1" ht="15" customHeight="1" x14ac:dyDescent="0.15">
      <c r="A228" s="18" t="s">
        <v>456</v>
      </c>
      <c r="B228" s="18"/>
      <c r="C228" s="18" t="s">
        <v>490</v>
      </c>
    </row>
    <row r="229" spans="1:20" s="9" customFormat="1" ht="15" customHeight="1" x14ac:dyDescent="0.15">
      <c r="B229" s="360" t="s">
        <v>383</v>
      </c>
      <c r="C229" s="291" t="s">
        <v>491</v>
      </c>
      <c r="D229" s="291"/>
      <c r="E229" s="291"/>
      <c r="F229" s="291"/>
      <c r="G229" s="291"/>
      <c r="H229" s="291"/>
      <c r="I229" s="291"/>
      <c r="J229" s="291"/>
      <c r="K229" s="291"/>
      <c r="L229" s="291"/>
      <c r="M229" s="291"/>
      <c r="N229" s="291"/>
      <c r="O229" s="291"/>
      <c r="P229" s="291"/>
      <c r="Q229" s="291"/>
      <c r="R229" s="291"/>
      <c r="S229" s="291"/>
      <c r="T229" s="291"/>
    </row>
    <row r="230" spans="1:20" s="9" customFormat="1" ht="15" customHeight="1" x14ac:dyDescent="0.15">
      <c r="B230" s="48"/>
      <c r="C230" s="291"/>
      <c r="D230" s="291"/>
      <c r="E230" s="291"/>
      <c r="F230" s="291"/>
      <c r="G230" s="291"/>
      <c r="H230" s="291"/>
      <c r="I230" s="291"/>
      <c r="J230" s="291"/>
      <c r="K230" s="291"/>
      <c r="L230" s="291"/>
      <c r="M230" s="291"/>
      <c r="N230" s="291"/>
      <c r="O230" s="291"/>
      <c r="P230" s="291"/>
      <c r="Q230" s="291"/>
      <c r="R230" s="291"/>
      <c r="S230" s="291"/>
      <c r="T230" s="291"/>
    </row>
    <row r="231" spans="1:20" s="9" customFormat="1" ht="15" customHeight="1" x14ac:dyDescent="0.15">
      <c r="B231" s="40" t="s">
        <v>385</v>
      </c>
      <c r="C231" s="291" t="s">
        <v>492</v>
      </c>
      <c r="D231" s="291"/>
      <c r="E231" s="291"/>
      <c r="F231" s="291"/>
      <c r="G231" s="291"/>
      <c r="H231" s="291"/>
      <c r="I231" s="291"/>
      <c r="J231" s="291"/>
      <c r="K231" s="291"/>
      <c r="L231" s="291"/>
      <c r="M231" s="291"/>
      <c r="N231" s="291"/>
      <c r="O231" s="291"/>
      <c r="P231" s="291"/>
      <c r="Q231" s="291"/>
      <c r="R231" s="291"/>
      <c r="S231" s="291"/>
      <c r="T231" s="291"/>
    </row>
    <row r="232" spans="1:20" s="9" customFormat="1" ht="15" customHeight="1" x14ac:dyDescent="0.15">
      <c r="B232" s="40" t="s">
        <v>387</v>
      </c>
      <c r="C232" s="291" t="s">
        <v>493</v>
      </c>
      <c r="D232" s="291"/>
      <c r="E232" s="291"/>
      <c r="F232" s="291"/>
      <c r="G232" s="291"/>
      <c r="H232" s="291"/>
      <c r="I232" s="291"/>
      <c r="J232" s="291"/>
      <c r="K232" s="291"/>
      <c r="L232" s="291"/>
      <c r="M232" s="291"/>
      <c r="N232" s="291"/>
      <c r="O232" s="291"/>
      <c r="P232" s="291"/>
      <c r="Q232" s="291"/>
      <c r="R232" s="291"/>
      <c r="S232" s="291"/>
      <c r="T232" s="291"/>
    </row>
    <row r="233" spans="1:20" s="9" customFormat="1" ht="15" customHeight="1" x14ac:dyDescent="0.15">
      <c r="B233" s="18"/>
      <c r="C233" s="291"/>
      <c r="D233" s="291"/>
      <c r="E233" s="291"/>
      <c r="F233" s="291"/>
      <c r="G233" s="291"/>
      <c r="H233" s="291"/>
      <c r="I233" s="291"/>
      <c r="J233" s="291"/>
      <c r="K233" s="291"/>
      <c r="L233" s="291"/>
      <c r="M233" s="291"/>
      <c r="N233" s="291"/>
      <c r="O233" s="291"/>
      <c r="P233" s="291"/>
      <c r="Q233" s="291"/>
      <c r="R233" s="291"/>
      <c r="S233" s="291"/>
      <c r="T233" s="291"/>
    </row>
    <row r="234" spans="1:20" s="9" customFormat="1" ht="15" customHeight="1" x14ac:dyDescent="0.15">
      <c r="B234" s="18"/>
      <c r="C234" s="291"/>
      <c r="D234" s="291"/>
      <c r="E234" s="291"/>
      <c r="F234" s="291"/>
      <c r="G234" s="291"/>
      <c r="H234" s="291"/>
      <c r="I234" s="291"/>
      <c r="J234" s="291"/>
      <c r="K234" s="291"/>
      <c r="L234" s="291"/>
      <c r="M234" s="291"/>
      <c r="N234" s="291"/>
      <c r="O234" s="291"/>
      <c r="P234" s="291"/>
      <c r="Q234" s="291"/>
      <c r="R234" s="291"/>
      <c r="S234" s="291"/>
      <c r="T234" s="291"/>
    </row>
    <row r="235" spans="1:20" s="9" customFormat="1" ht="15" customHeight="1" x14ac:dyDescent="0.15">
      <c r="B235" s="18"/>
      <c r="C235" s="291"/>
      <c r="D235" s="291"/>
      <c r="E235" s="291"/>
      <c r="F235" s="291"/>
      <c r="G235" s="291"/>
      <c r="H235" s="291"/>
      <c r="I235" s="291"/>
      <c r="J235" s="291"/>
      <c r="K235" s="291"/>
      <c r="L235" s="291"/>
      <c r="M235" s="291"/>
      <c r="N235" s="291"/>
      <c r="O235" s="291"/>
      <c r="P235" s="291"/>
      <c r="Q235" s="291"/>
      <c r="R235" s="291"/>
      <c r="S235" s="291"/>
      <c r="T235" s="291"/>
    </row>
    <row r="236" spans="1:20" s="9" customFormat="1" ht="15" customHeight="1" x14ac:dyDescent="0.15">
      <c r="A236" s="18" t="s">
        <v>466</v>
      </c>
      <c r="B236" s="18"/>
      <c r="C236" s="18" t="s">
        <v>494</v>
      </c>
    </row>
    <row r="237" spans="1:20" s="9" customFormat="1" ht="15" customHeight="1" x14ac:dyDescent="0.15">
      <c r="B237" s="360" t="s">
        <v>383</v>
      </c>
      <c r="C237" s="291" t="s">
        <v>495</v>
      </c>
      <c r="D237" s="291"/>
      <c r="E237" s="291"/>
      <c r="F237" s="291"/>
      <c r="G237" s="291"/>
      <c r="H237" s="291"/>
      <c r="I237" s="291"/>
      <c r="J237" s="291"/>
      <c r="K237" s="291"/>
      <c r="L237" s="291"/>
      <c r="M237" s="291"/>
      <c r="N237" s="291"/>
      <c r="O237" s="291"/>
      <c r="P237" s="291"/>
      <c r="Q237" s="291"/>
      <c r="R237" s="291"/>
      <c r="S237" s="291"/>
      <c r="T237" s="291"/>
    </row>
    <row r="238" spans="1:20" s="9" customFormat="1" ht="15" customHeight="1" x14ac:dyDescent="0.15">
      <c r="B238" s="18"/>
      <c r="C238" s="291"/>
      <c r="D238" s="291"/>
      <c r="E238" s="291"/>
      <c r="F238" s="291"/>
      <c r="G238" s="291"/>
      <c r="H238" s="291"/>
      <c r="I238" s="291"/>
      <c r="J238" s="291"/>
      <c r="K238" s="291"/>
      <c r="L238" s="291"/>
      <c r="M238" s="291"/>
      <c r="N238" s="291"/>
      <c r="O238" s="291"/>
      <c r="P238" s="291"/>
      <c r="Q238" s="291"/>
      <c r="R238" s="291"/>
      <c r="S238" s="291"/>
      <c r="T238" s="291"/>
    </row>
    <row r="239" spans="1:20" s="9" customFormat="1" ht="15" customHeight="1" x14ac:dyDescent="0.15">
      <c r="B239" s="40" t="s">
        <v>385</v>
      </c>
      <c r="C239" s="291" t="s">
        <v>496</v>
      </c>
      <c r="D239" s="291"/>
      <c r="E239" s="291"/>
      <c r="F239" s="291"/>
      <c r="G239" s="291"/>
      <c r="H239" s="291"/>
      <c r="I239" s="291"/>
      <c r="J239" s="291"/>
      <c r="K239" s="291"/>
      <c r="L239" s="291"/>
      <c r="M239" s="291"/>
      <c r="N239" s="291"/>
      <c r="O239" s="291"/>
      <c r="P239" s="291"/>
      <c r="Q239" s="291"/>
      <c r="R239" s="291"/>
      <c r="S239" s="291"/>
      <c r="T239" s="291"/>
    </row>
    <row r="240" spans="1:20" s="9" customFormat="1" ht="15" customHeight="1" x14ac:dyDescent="0.15">
      <c r="B240" s="18"/>
      <c r="C240" s="291"/>
      <c r="D240" s="291"/>
      <c r="E240" s="291"/>
      <c r="F240" s="291"/>
      <c r="G240" s="291"/>
      <c r="H240" s="291"/>
      <c r="I240" s="291"/>
      <c r="J240" s="291"/>
      <c r="K240" s="291"/>
      <c r="L240" s="291"/>
      <c r="M240" s="291"/>
      <c r="N240" s="291"/>
      <c r="O240" s="291"/>
      <c r="P240" s="291"/>
      <c r="Q240" s="291"/>
      <c r="R240" s="291"/>
      <c r="S240" s="291"/>
      <c r="T240" s="291"/>
    </row>
    <row r="241" spans="1:21" s="9" customFormat="1" ht="15" customHeight="1" x14ac:dyDescent="0.15">
      <c r="A241" s="18" t="s">
        <v>497</v>
      </c>
      <c r="B241" s="18"/>
      <c r="C241" s="18" t="s">
        <v>498</v>
      </c>
    </row>
    <row r="242" spans="1:21" s="9" customFormat="1" ht="15" customHeight="1" x14ac:dyDescent="0.15">
      <c r="B242" s="360"/>
      <c r="C242" s="291" t="s">
        <v>499</v>
      </c>
      <c r="D242" s="291"/>
      <c r="E242" s="291"/>
      <c r="F242" s="291"/>
      <c r="G242" s="291"/>
      <c r="H242" s="291"/>
      <c r="I242" s="291"/>
      <c r="J242" s="291"/>
      <c r="K242" s="291"/>
      <c r="L242" s="291"/>
      <c r="M242" s="291"/>
      <c r="N242" s="291"/>
      <c r="O242" s="291"/>
      <c r="P242" s="291"/>
      <c r="Q242" s="291"/>
      <c r="R242" s="291"/>
      <c r="S242" s="291"/>
      <c r="T242" s="291"/>
    </row>
    <row r="243" spans="1:21" s="9" customFormat="1" ht="15" customHeight="1" x14ac:dyDescent="0.15">
      <c r="B243" s="360"/>
      <c r="C243" s="291"/>
      <c r="D243" s="291"/>
      <c r="E243" s="291"/>
      <c r="F243" s="291"/>
      <c r="G243" s="291"/>
      <c r="H243" s="291"/>
      <c r="I243" s="291"/>
      <c r="J243" s="291"/>
      <c r="K243" s="291"/>
      <c r="L243" s="291"/>
      <c r="M243" s="291"/>
      <c r="N243" s="291"/>
      <c r="O243" s="291"/>
      <c r="P243" s="291"/>
      <c r="Q243" s="291"/>
      <c r="R243" s="291"/>
      <c r="S243" s="291"/>
      <c r="T243" s="291"/>
    </row>
    <row r="244" spans="1:21" s="9" customFormat="1" ht="15" customHeight="1" x14ac:dyDescent="0.15">
      <c r="B244" s="48"/>
      <c r="C244" s="291"/>
      <c r="D244" s="291"/>
      <c r="E244" s="291"/>
      <c r="F244" s="291"/>
      <c r="G244" s="291"/>
      <c r="H244" s="291"/>
      <c r="I244" s="291"/>
      <c r="J244" s="291"/>
      <c r="K244" s="291"/>
      <c r="L244" s="291"/>
      <c r="M244" s="291"/>
      <c r="N244" s="291"/>
      <c r="O244" s="291"/>
      <c r="P244" s="291"/>
      <c r="Q244" s="291"/>
      <c r="R244" s="291"/>
      <c r="S244" s="291"/>
      <c r="T244" s="291"/>
    </row>
    <row r="245" spans="1:21" s="9" customFormat="1" ht="15" customHeight="1" x14ac:dyDescent="0.15">
      <c r="A245" s="18" t="s">
        <v>500</v>
      </c>
      <c r="B245" s="18"/>
      <c r="C245" s="18" t="s">
        <v>501</v>
      </c>
      <c r="L245" s="361"/>
      <c r="M245" s="361"/>
      <c r="N245" s="361"/>
      <c r="O245" s="361"/>
      <c r="P245" s="361"/>
      <c r="Q245" s="361"/>
      <c r="R245" s="361"/>
      <c r="S245" s="361"/>
    </row>
    <row r="246" spans="1:21" s="9" customFormat="1" ht="15" customHeight="1" x14ac:dyDescent="0.15">
      <c r="B246" s="360"/>
      <c r="C246" s="291" t="s">
        <v>502</v>
      </c>
      <c r="D246" s="291"/>
      <c r="E246" s="291"/>
      <c r="F246" s="291"/>
      <c r="G246" s="291"/>
      <c r="H246" s="291"/>
      <c r="I246" s="291"/>
      <c r="J246" s="291"/>
      <c r="K246" s="291"/>
      <c r="L246" s="291"/>
      <c r="M246" s="291"/>
      <c r="N246" s="291"/>
      <c r="O246" s="291"/>
      <c r="P246" s="291"/>
      <c r="Q246" s="291"/>
      <c r="R246" s="291"/>
      <c r="S246" s="291"/>
      <c r="T246" s="291"/>
    </row>
    <row r="247" spans="1:21" s="9" customFormat="1" ht="15" customHeight="1" x14ac:dyDescent="0.15">
      <c r="B247" s="48"/>
      <c r="C247" s="291"/>
      <c r="D247" s="291"/>
      <c r="E247" s="291"/>
      <c r="F247" s="291"/>
      <c r="G247" s="291"/>
      <c r="H247" s="291"/>
      <c r="I247" s="291"/>
      <c r="J247" s="291"/>
      <c r="K247" s="291"/>
      <c r="L247" s="291"/>
      <c r="M247" s="291"/>
      <c r="N247" s="291"/>
      <c r="O247" s="291"/>
      <c r="P247" s="291"/>
      <c r="Q247" s="291"/>
      <c r="R247" s="291"/>
      <c r="S247" s="291"/>
      <c r="T247" s="291"/>
    </row>
    <row r="248" spans="1:21" s="9" customFormat="1" ht="15" customHeight="1" x14ac:dyDescent="0.15">
      <c r="A248" s="18" t="s">
        <v>503</v>
      </c>
      <c r="B248" s="18"/>
      <c r="C248" s="18" t="s">
        <v>504</v>
      </c>
    </row>
    <row r="249" spans="1:21" s="9" customFormat="1" ht="15" customHeight="1" x14ac:dyDescent="0.15">
      <c r="A249" s="9" t="s">
        <v>505</v>
      </c>
      <c r="B249" s="18"/>
      <c r="C249" s="18"/>
    </row>
    <row r="250" spans="1:21" s="9" customFormat="1" ht="15" customHeight="1" x14ac:dyDescent="0.15">
      <c r="A250" s="362"/>
      <c r="B250" s="360" t="s">
        <v>383</v>
      </c>
      <c r="C250" s="46" t="s">
        <v>506</v>
      </c>
      <c r="D250" s="362"/>
      <c r="E250" s="362"/>
      <c r="F250" s="362"/>
      <c r="G250" s="362"/>
      <c r="H250" s="362"/>
      <c r="I250" s="362"/>
      <c r="J250" s="362"/>
      <c r="K250" s="362"/>
      <c r="L250" s="362"/>
      <c r="M250" s="362"/>
      <c r="N250" s="362"/>
      <c r="O250" s="362"/>
      <c r="P250" s="362"/>
      <c r="Q250" s="362"/>
      <c r="R250" s="362"/>
      <c r="S250" s="362"/>
      <c r="T250" s="362"/>
    </row>
    <row r="251" spans="1:21" s="9" customFormat="1" ht="15" customHeight="1" x14ac:dyDescent="0.15">
      <c r="A251" s="10"/>
      <c r="B251" s="40" t="s">
        <v>385</v>
      </c>
      <c r="C251" s="8" t="s">
        <v>507</v>
      </c>
      <c r="D251" s="8"/>
      <c r="E251" s="8"/>
      <c r="F251" s="8"/>
      <c r="G251" s="8"/>
      <c r="H251" s="8"/>
      <c r="I251" s="8"/>
      <c r="J251" s="8"/>
      <c r="K251" s="8"/>
      <c r="L251" s="8"/>
      <c r="M251" s="8"/>
      <c r="N251" s="8"/>
      <c r="O251" s="8"/>
      <c r="P251" s="8"/>
      <c r="Q251" s="8"/>
      <c r="R251" s="8"/>
      <c r="S251" s="8"/>
      <c r="T251" s="8"/>
      <c r="U251" s="10"/>
    </row>
    <row r="252" spans="1:21" s="9" customFormat="1" ht="15" customHeight="1" x14ac:dyDescent="0.15">
      <c r="A252" s="10"/>
      <c r="B252" s="10"/>
      <c r="C252" s="8"/>
      <c r="D252" s="8"/>
      <c r="E252" s="8"/>
      <c r="F252" s="8"/>
      <c r="G252" s="8"/>
      <c r="H252" s="8"/>
      <c r="I252" s="8"/>
      <c r="J252" s="8"/>
      <c r="K252" s="8"/>
      <c r="L252" s="8"/>
      <c r="M252" s="8"/>
      <c r="N252" s="8"/>
      <c r="O252" s="8"/>
      <c r="P252" s="8"/>
      <c r="Q252" s="8"/>
      <c r="R252" s="8"/>
      <c r="S252" s="8"/>
      <c r="T252" s="8"/>
    </row>
    <row r="253" spans="1:21" s="9" customFormat="1" ht="15" customHeight="1" x14ac:dyDescent="0.15">
      <c r="A253" s="362"/>
      <c r="B253" s="40" t="s">
        <v>387</v>
      </c>
      <c r="C253" s="46" t="s">
        <v>508</v>
      </c>
      <c r="D253" s="362"/>
      <c r="E253" s="362"/>
      <c r="F253" s="362"/>
      <c r="G253" s="362"/>
      <c r="H253" s="362"/>
      <c r="I253" s="362"/>
      <c r="J253" s="362"/>
      <c r="K253" s="362"/>
      <c r="L253" s="362"/>
      <c r="M253" s="362"/>
      <c r="N253" s="362"/>
      <c r="O253" s="362"/>
      <c r="P253" s="362"/>
      <c r="Q253" s="362"/>
      <c r="R253" s="362"/>
      <c r="S253" s="362"/>
      <c r="T253" s="362"/>
    </row>
    <row r="254" spans="1:21" s="9" customFormat="1" ht="15" customHeight="1" x14ac:dyDescent="0.15">
      <c r="A254" s="362"/>
      <c r="B254" s="40" t="s">
        <v>389</v>
      </c>
      <c r="C254" s="46" t="s">
        <v>509</v>
      </c>
      <c r="D254" s="362"/>
      <c r="E254" s="362"/>
      <c r="F254" s="362"/>
      <c r="G254" s="362"/>
      <c r="H254" s="362"/>
      <c r="I254" s="362"/>
      <c r="J254" s="362"/>
      <c r="K254" s="362"/>
      <c r="L254" s="362"/>
      <c r="M254" s="362"/>
      <c r="N254" s="362"/>
      <c r="O254" s="362"/>
      <c r="P254" s="362"/>
      <c r="Q254" s="362"/>
      <c r="R254" s="362"/>
      <c r="S254" s="362"/>
      <c r="T254" s="362"/>
    </row>
    <row r="255" spans="1:21" s="9" customFormat="1" ht="15" customHeight="1" x14ac:dyDescent="0.15">
      <c r="A255" s="362"/>
      <c r="B255" s="40" t="s">
        <v>391</v>
      </c>
      <c r="C255" s="18" t="s">
        <v>510</v>
      </c>
    </row>
    <row r="256" spans="1:21" s="9" customFormat="1" ht="15" customHeight="1" x14ac:dyDescent="0.15">
      <c r="A256" s="362"/>
      <c r="B256" s="40" t="s">
        <v>393</v>
      </c>
      <c r="C256" s="18" t="s">
        <v>511</v>
      </c>
    </row>
    <row r="257" spans="1:22" s="9" customFormat="1" ht="15" customHeight="1" x14ac:dyDescent="0.15">
      <c r="A257" s="362"/>
      <c r="B257" s="40" t="s">
        <v>512</v>
      </c>
      <c r="C257" s="46" t="s">
        <v>513</v>
      </c>
      <c r="D257" s="362"/>
      <c r="E257" s="362"/>
      <c r="F257" s="362"/>
      <c r="G257" s="362"/>
      <c r="H257" s="362"/>
      <c r="I257" s="362"/>
      <c r="J257" s="362"/>
      <c r="K257" s="362"/>
      <c r="L257" s="362"/>
      <c r="M257" s="362"/>
      <c r="N257" s="362"/>
      <c r="O257" s="362"/>
      <c r="P257" s="362"/>
      <c r="Q257" s="362"/>
      <c r="R257" s="362"/>
      <c r="S257" s="362"/>
      <c r="T257" s="362"/>
    </row>
    <row r="258" spans="1:22" s="9" customFormat="1" ht="15" customHeight="1" x14ac:dyDescent="0.15">
      <c r="A258" s="362"/>
      <c r="B258" s="40" t="s">
        <v>514</v>
      </c>
      <c r="C258" s="18" t="s">
        <v>515</v>
      </c>
    </row>
    <row r="259" spans="1:22" s="9" customFormat="1" ht="15" customHeight="1" x14ac:dyDescent="0.15">
      <c r="B259" s="18"/>
      <c r="C259" s="18"/>
    </row>
    <row r="260" spans="1:22" s="9" customFormat="1" ht="15" customHeight="1" x14ac:dyDescent="0.15">
      <c r="A260" s="9" t="s">
        <v>516</v>
      </c>
    </row>
    <row r="261" spans="1:22" s="9" customFormat="1" ht="15" customHeight="1" x14ac:dyDescent="0.15">
      <c r="A261" s="18" t="s">
        <v>446</v>
      </c>
      <c r="B261" s="10"/>
      <c r="C261" s="8" t="s">
        <v>517</v>
      </c>
      <c r="D261" s="8"/>
      <c r="E261" s="8"/>
      <c r="F261" s="8"/>
      <c r="G261" s="8"/>
      <c r="H261" s="8"/>
      <c r="I261" s="8"/>
      <c r="J261" s="8"/>
      <c r="K261" s="8"/>
      <c r="L261" s="8"/>
      <c r="M261" s="8"/>
      <c r="N261" s="8"/>
      <c r="O261" s="8"/>
      <c r="P261" s="8"/>
      <c r="Q261" s="8"/>
      <c r="R261" s="8"/>
      <c r="S261" s="8"/>
      <c r="T261" s="8"/>
    </row>
    <row r="262" spans="1:22" s="9" customFormat="1" ht="15" customHeight="1" x14ac:dyDescent="0.15">
      <c r="A262" s="10"/>
      <c r="B262" s="10"/>
      <c r="C262" s="8"/>
      <c r="D262" s="8"/>
      <c r="E262" s="8"/>
      <c r="F262" s="8"/>
      <c r="G262" s="8"/>
      <c r="H262" s="8"/>
      <c r="I262" s="8"/>
      <c r="J262" s="8"/>
      <c r="K262" s="8"/>
      <c r="L262" s="8"/>
      <c r="M262" s="8"/>
      <c r="N262" s="8"/>
      <c r="O262" s="8"/>
      <c r="P262" s="8"/>
      <c r="Q262" s="8"/>
      <c r="R262" s="8"/>
      <c r="S262" s="8"/>
      <c r="T262" s="8"/>
    </row>
    <row r="263" spans="1:22" s="9" customFormat="1" ht="15" customHeight="1" x14ac:dyDescent="0.15">
      <c r="A263" s="10"/>
      <c r="B263" s="10"/>
      <c r="C263" s="8"/>
      <c r="D263" s="8"/>
      <c r="E263" s="8"/>
      <c r="F263" s="8"/>
      <c r="G263" s="8"/>
      <c r="H263" s="8"/>
      <c r="I263" s="8"/>
      <c r="J263" s="8"/>
      <c r="K263" s="8"/>
      <c r="L263" s="8"/>
      <c r="M263" s="8"/>
      <c r="N263" s="8"/>
      <c r="O263" s="8"/>
      <c r="P263" s="8"/>
      <c r="Q263" s="8"/>
      <c r="R263" s="8"/>
      <c r="S263" s="8"/>
      <c r="T263" s="8"/>
    </row>
    <row r="264" spans="1:22" s="9" customFormat="1" ht="15" customHeight="1" x14ac:dyDescent="0.15">
      <c r="A264" s="10"/>
      <c r="B264" s="10"/>
      <c r="C264" s="8"/>
      <c r="D264" s="8"/>
      <c r="E264" s="8"/>
      <c r="F264" s="8"/>
      <c r="G264" s="8"/>
      <c r="H264" s="8"/>
      <c r="I264" s="8"/>
      <c r="J264" s="8"/>
      <c r="K264" s="8"/>
      <c r="L264" s="8"/>
      <c r="M264" s="8"/>
      <c r="N264" s="8"/>
      <c r="O264" s="8"/>
      <c r="P264" s="8"/>
      <c r="Q264" s="8"/>
      <c r="R264" s="8"/>
      <c r="S264" s="8"/>
      <c r="T264" s="8"/>
    </row>
    <row r="265" spans="1:22" s="9" customFormat="1" ht="15" customHeight="1" x14ac:dyDescent="0.15">
      <c r="A265" s="18" t="s">
        <v>454</v>
      </c>
      <c r="B265" s="18"/>
      <c r="C265" s="18" t="s">
        <v>518</v>
      </c>
      <c r="H265" s="18"/>
      <c r="K265" s="47"/>
      <c r="L265" s="47"/>
      <c r="M265" s="47"/>
      <c r="N265" s="47"/>
      <c r="O265" s="47"/>
      <c r="P265" s="47"/>
      <c r="Q265" s="47"/>
      <c r="R265" s="47"/>
      <c r="S265" s="47"/>
      <c r="T265" s="23"/>
    </row>
    <row r="266" spans="1:22" s="9" customFormat="1" ht="15" customHeight="1" x14ac:dyDescent="0.15"/>
    <row r="267" spans="1:22" s="9" customFormat="1" ht="15" customHeight="1" x14ac:dyDescent="0.15">
      <c r="A267" s="18" t="s">
        <v>519</v>
      </c>
      <c r="B267" s="18"/>
      <c r="C267" s="18"/>
      <c r="H267" s="18"/>
      <c r="K267" s="47"/>
      <c r="L267" s="47"/>
      <c r="M267" s="47"/>
      <c r="N267" s="47"/>
      <c r="O267" s="47"/>
      <c r="P267" s="47"/>
      <c r="Q267" s="47"/>
      <c r="R267" s="47"/>
      <c r="S267" s="47"/>
      <c r="T267" s="23"/>
      <c r="U267" s="8"/>
      <c r="V267" s="8"/>
    </row>
    <row r="268" spans="1:22" s="9" customFormat="1" ht="15" customHeight="1" x14ac:dyDescent="0.15">
      <c r="B268" s="218" t="s">
        <v>520</v>
      </c>
      <c r="C268" s="218"/>
      <c r="D268" s="218"/>
      <c r="E268" s="218"/>
      <c r="F268" s="363" t="s">
        <v>521</v>
      </c>
      <c r="G268" s="363"/>
      <c r="H268" s="363"/>
      <c r="I268" s="351" t="s">
        <v>522</v>
      </c>
      <c r="J268" s="351"/>
      <c r="K268" s="351"/>
      <c r="L268" s="351"/>
      <c r="M268" s="364" t="str">
        <f>DBCS([1]【マスター】!F27)</f>
        <v/>
      </c>
      <c r="N268" s="364"/>
      <c r="O268" s="364"/>
      <c r="P268" s="364"/>
      <c r="Q268" s="364"/>
      <c r="R268" s="364"/>
      <c r="S268" s="364"/>
      <c r="T268" s="23"/>
      <c r="U268" s="8"/>
      <c r="V268" s="8"/>
    </row>
    <row r="269" spans="1:22" s="9" customFormat="1" ht="15" customHeight="1" x14ac:dyDescent="0.15">
      <c r="B269" s="218" t="s">
        <v>523</v>
      </c>
      <c r="C269" s="218"/>
      <c r="D269" s="218"/>
      <c r="E269" s="218"/>
      <c r="F269" s="351" t="str">
        <f>DBCS([1]【マスター】!C27&amp;[1]【マスター】!D28&amp;[1]【マスター】!E28&amp;[1]【マスター】!F28&amp;[1]【マスター】!G28&amp;[1]【マスター】!H28&amp;[1]【マスター】!I28)</f>
        <v>年月日</v>
      </c>
      <c r="G269" s="351"/>
      <c r="H269" s="351"/>
      <c r="I269" s="351"/>
      <c r="J269" s="351"/>
      <c r="K269" s="351"/>
      <c r="L269" s="351"/>
      <c r="M269" s="1"/>
      <c r="N269" s="1"/>
      <c r="O269" s="1"/>
      <c r="P269" s="1"/>
      <c r="Q269" s="1"/>
      <c r="R269" s="1"/>
      <c r="S269" s="1"/>
      <c r="T269" s="23"/>
      <c r="U269" s="8"/>
      <c r="V269" s="8"/>
    </row>
    <row r="270" spans="1:22" s="9" customFormat="1" ht="15" customHeight="1" x14ac:dyDescent="0.15">
      <c r="B270" s="218" t="s">
        <v>524</v>
      </c>
      <c r="C270" s="218"/>
      <c r="D270" s="218"/>
      <c r="E270" s="218"/>
      <c r="F270" s="351" t="str">
        <f>DBCS([1]【マスター】!C29)</f>
        <v/>
      </c>
      <c r="G270" s="351"/>
      <c r="H270" s="351"/>
      <c r="I270" s="351" t="s">
        <v>525</v>
      </c>
      <c r="J270" s="351"/>
      <c r="K270" s="351"/>
      <c r="L270" s="351"/>
      <c r="M270" s="364" t="str">
        <f>DBCS([1]【マスター】!F29)</f>
        <v/>
      </c>
      <c r="N270" s="364"/>
      <c r="O270" s="364"/>
      <c r="P270" s="364"/>
      <c r="Q270" s="364"/>
      <c r="R270" s="364"/>
      <c r="S270" s="364"/>
      <c r="T270" s="23"/>
      <c r="U270" s="8"/>
      <c r="V270" s="8"/>
    </row>
    <row r="271" spans="1:22" s="9" customFormat="1" ht="15" customHeight="1" x14ac:dyDescent="0.15">
      <c r="B271" s="365"/>
      <c r="C271" s="365"/>
      <c r="D271" s="365"/>
      <c r="E271" s="365"/>
      <c r="F271" s="366"/>
      <c r="G271" s="366"/>
      <c r="H271" s="366"/>
      <c r="I271" s="366"/>
      <c r="J271" s="366"/>
      <c r="K271" s="366"/>
      <c r="L271" s="366"/>
      <c r="M271" s="22"/>
      <c r="N271" s="22"/>
      <c r="O271" s="22"/>
      <c r="P271" s="22"/>
      <c r="Q271" s="22"/>
      <c r="R271" s="22"/>
      <c r="S271" s="22"/>
      <c r="T271" s="23"/>
      <c r="U271" s="13"/>
      <c r="V271" s="13"/>
    </row>
    <row r="272" spans="1:22" s="9" customFormat="1" ht="15" customHeight="1" x14ac:dyDescent="0.15">
      <c r="A272" s="12" t="s">
        <v>526</v>
      </c>
      <c r="B272" s="12"/>
      <c r="C272" s="12"/>
      <c r="D272" s="12"/>
      <c r="E272" s="12"/>
      <c r="F272" s="12"/>
      <c r="G272" s="12"/>
      <c r="H272" s="12"/>
      <c r="I272" s="12"/>
      <c r="J272" s="12"/>
      <c r="K272" s="12"/>
      <c r="L272" s="12"/>
      <c r="M272" s="12"/>
      <c r="N272" s="12"/>
      <c r="O272" s="12"/>
      <c r="P272" s="12"/>
      <c r="Q272" s="12"/>
      <c r="R272" s="12"/>
      <c r="S272" s="12"/>
      <c r="T272" s="12"/>
    </row>
    <row r="273" spans="1:21" s="9" customFormat="1" ht="15" customHeight="1" x14ac:dyDescent="0.15">
      <c r="B273" s="18"/>
      <c r="C273" s="18"/>
      <c r="H273" s="18"/>
      <c r="K273" s="47"/>
      <c r="L273" s="47"/>
      <c r="M273" s="47"/>
      <c r="N273" s="46"/>
      <c r="O273" s="47"/>
      <c r="P273" s="47"/>
      <c r="Q273" s="47"/>
      <c r="R273" s="47"/>
      <c r="S273" s="47"/>
      <c r="T273" s="48"/>
    </row>
    <row r="274" spans="1:21" s="9" customFormat="1" ht="15" customHeight="1" x14ac:dyDescent="0.15">
      <c r="B274" s="18"/>
      <c r="C274" s="18"/>
      <c r="H274" s="18"/>
      <c r="K274" s="47"/>
      <c r="L274" s="47"/>
      <c r="M274" s="47"/>
      <c r="N274" s="46"/>
      <c r="O274" s="47"/>
      <c r="P274" s="47"/>
      <c r="Q274" s="47"/>
      <c r="R274" s="47"/>
      <c r="S274" s="47"/>
      <c r="T274" s="48"/>
    </row>
    <row r="275" spans="1:21" s="9" customFormat="1" ht="15" customHeight="1" x14ac:dyDescent="0.15">
      <c r="A275" s="8" t="s">
        <v>527</v>
      </c>
      <c r="B275" s="8"/>
      <c r="C275" s="8"/>
      <c r="D275" s="8"/>
      <c r="E275" s="8"/>
      <c r="F275" s="8"/>
      <c r="G275" s="8"/>
      <c r="H275" s="8"/>
      <c r="I275" s="8"/>
      <c r="J275" s="8"/>
      <c r="K275" s="8"/>
      <c r="L275" s="8"/>
      <c r="M275" s="8"/>
      <c r="N275" s="8"/>
      <c r="O275" s="8"/>
      <c r="P275" s="8"/>
      <c r="Q275" s="8"/>
      <c r="R275" s="8"/>
      <c r="S275" s="8"/>
      <c r="T275" s="8"/>
      <c r="U275" s="14"/>
    </row>
    <row r="276" spans="1:21" s="9" customFormat="1" ht="15" customHeight="1" x14ac:dyDescent="0.15">
      <c r="A276" s="8"/>
      <c r="B276" s="8"/>
      <c r="C276" s="8"/>
      <c r="D276" s="8"/>
      <c r="E276" s="8"/>
      <c r="F276" s="8"/>
      <c r="G276" s="8"/>
      <c r="H276" s="8"/>
      <c r="I276" s="8"/>
      <c r="J276" s="8"/>
      <c r="K276" s="8"/>
      <c r="L276" s="8"/>
      <c r="M276" s="8"/>
      <c r="N276" s="8"/>
      <c r="O276" s="8"/>
      <c r="P276" s="8"/>
      <c r="Q276" s="8"/>
      <c r="R276" s="8"/>
      <c r="S276" s="8"/>
      <c r="T276" s="8"/>
    </row>
    <row r="277" spans="1:21" s="9" customFormat="1" ht="15" customHeight="1" x14ac:dyDescent="0.15">
      <c r="A277" s="13"/>
      <c r="B277" s="13"/>
      <c r="C277" s="13"/>
      <c r="D277" s="13"/>
      <c r="E277" s="13"/>
      <c r="F277" s="13"/>
      <c r="G277" s="13"/>
      <c r="H277" s="13"/>
      <c r="I277" s="13"/>
      <c r="J277" s="13"/>
      <c r="K277" s="13"/>
      <c r="L277" s="13"/>
      <c r="M277" s="13"/>
      <c r="N277" s="13"/>
      <c r="O277" s="13"/>
      <c r="P277" s="13"/>
      <c r="Q277" s="13"/>
      <c r="R277" s="13"/>
      <c r="S277" s="13"/>
      <c r="T277" s="13"/>
    </row>
    <row r="278" spans="1:21" s="9" customFormat="1" ht="15" customHeight="1" x14ac:dyDescent="0.15">
      <c r="A278" s="13"/>
      <c r="B278" s="13"/>
      <c r="C278" s="13"/>
      <c r="D278" s="13"/>
      <c r="E278" s="13"/>
      <c r="F278" s="13"/>
      <c r="G278" s="13"/>
      <c r="H278" s="13"/>
      <c r="I278" s="13"/>
      <c r="J278" s="13"/>
      <c r="K278" s="13"/>
      <c r="L278" s="13"/>
      <c r="M278" s="13"/>
      <c r="N278" s="13"/>
      <c r="O278" s="13"/>
      <c r="P278" s="13"/>
      <c r="Q278" s="13"/>
      <c r="R278" s="13"/>
      <c r="S278" s="13"/>
      <c r="T278" s="13"/>
    </row>
    <row r="279" spans="1:21" s="9" customFormat="1" ht="15" customHeight="1" x14ac:dyDescent="0.15">
      <c r="A279" s="9" t="s">
        <v>528</v>
      </c>
      <c r="B279" s="18" t="s">
        <v>529</v>
      </c>
      <c r="C279" s="367" t="s">
        <v>530</v>
      </c>
      <c r="D279" s="291" t="s">
        <v>531</v>
      </c>
      <c r="E279" s="291"/>
      <c r="F279" s="291"/>
      <c r="G279" s="291"/>
      <c r="H279" s="48"/>
      <c r="I279" s="48"/>
      <c r="J279" s="48"/>
      <c r="K279" s="48"/>
      <c r="L279" s="48"/>
      <c r="M279" s="48"/>
      <c r="N279" s="48"/>
      <c r="O279" s="48"/>
      <c r="P279" s="48"/>
      <c r="Q279" s="48"/>
      <c r="R279" s="48"/>
      <c r="S279" s="48"/>
      <c r="T279" s="48"/>
      <c r="U279" s="14"/>
    </row>
    <row r="280" spans="1:21" s="9" customFormat="1" ht="15" customHeight="1" x14ac:dyDescent="0.15">
      <c r="B280" s="18"/>
      <c r="C280" s="48"/>
      <c r="D280" s="48"/>
      <c r="E280" s="48"/>
      <c r="F280" s="48"/>
      <c r="G280" s="48"/>
      <c r="H280" s="48"/>
      <c r="I280" s="48"/>
      <c r="J280" s="48"/>
      <c r="K280" s="48"/>
      <c r="L280" s="48"/>
      <c r="M280" s="48"/>
      <c r="N280" s="48"/>
      <c r="O280" s="48"/>
      <c r="P280" s="48"/>
      <c r="Q280" s="48"/>
      <c r="R280" s="48"/>
      <c r="S280" s="48"/>
      <c r="T280" s="48"/>
    </row>
    <row r="281" spans="1:21" s="9" customFormat="1" ht="15" customHeight="1" x14ac:dyDescent="0.15">
      <c r="B281" s="18"/>
      <c r="C281" s="18" t="s">
        <v>532</v>
      </c>
      <c r="D281" s="48"/>
      <c r="E281" s="48"/>
      <c r="F281" s="48"/>
      <c r="G281" s="48"/>
      <c r="H281" s="368" t="s">
        <v>533</v>
      </c>
      <c r="K281" s="369" t="str">
        <f>DBCS([1]【マスター】!F23&amp;[1]【マスター】!C24)</f>
        <v>愛知県豊川市大堀町２９３番地</v>
      </c>
      <c r="L281" s="369"/>
      <c r="M281" s="369"/>
      <c r="N281" s="369"/>
      <c r="O281" s="369"/>
      <c r="P281" s="369"/>
      <c r="Q281" s="369"/>
      <c r="R281" s="369"/>
      <c r="S281" s="369"/>
      <c r="T281" s="369"/>
    </row>
    <row r="282" spans="1:21" s="9" customFormat="1" ht="15" customHeight="1" x14ac:dyDescent="0.15">
      <c r="B282" s="18"/>
      <c r="C282" s="18"/>
      <c r="H282" s="368" t="s">
        <v>534</v>
      </c>
      <c r="K282" s="209" t="str">
        <f>IF([1]【マスター】!C22="","",[1]【マスター】!C22)</f>
        <v>株式会社ケアサポート</v>
      </c>
      <c r="L282" s="209"/>
      <c r="M282" s="209"/>
      <c r="N282" s="209"/>
      <c r="O282" s="209"/>
      <c r="P282" s="209"/>
      <c r="Q282" s="209"/>
      <c r="R282" s="209"/>
      <c r="S282" s="209"/>
      <c r="T282" s="209"/>
    </row>
    <row r="283" spans="1:21" s="9" customFormat="1" ht="15" customHeight="1" x14ac:dyDescent="0.15">
      <c r="B283" s="18"/>
      <c r="C283" s="18"/>
      <c r="H283" s="368" t="s">
        <v>535</v>
      </c>
      <c r="K283" s="209" t="str">
        <f>[1]【マスター】!C26&amp;"　"&amp;[1]【マスター】!I26</f>
        <v>代表取締役　本多 康夫</v>
      </c>
      <c r="L283" s="209"/>
      <c r="M283" s="209"/>
      <c r="N283" s="209"/>
      <c r="O283" s="209"/>
      <c r="P283" s="209"/>
      <c r="Q283" s="209"/>
      <c r="R283" s="209"/>
      <c r="S283" s="209"/>
      <c r="T283" s="370" t="s">
        <v>172</v>
      </c>
    </row>
    <row r="284" spans="1:21" s="9" customFormat="1" ht="15" customHeight="1" x14ac:dyDescent="0.15">
      <c r="B284" s="18"/>
      <c r="C284" s="48"/>
      <c r="D284" s="48"/>
      <c r="E284" s="48"/>
      <c r="F284" s="48"/>
      <c r="G284" s="48"/>
      <c r="H284" s="48"/>
      <c r="I284" s="48"/>
      <c r="J284" s="48"/>
      <c r="K284" s="48"/>
      <c r="L284" s="48"/>
      <c r="M284" s="48"/>
      <c r="N284" s="48"/>
      <c r="O284" s="48"/>
      <c r="P284" s="48"/>
      <c r="Q284" s="48"/>
      <c r="R284" s="48"/>
      <c r="S284" s="48"/>
      <c r="T284" s="48"/>
    </row>
    <row r="285" spans="1:21" s="9" customFormat="1" ht="15" customHeight="1" x14ac:dyDescent="0.15">
      <c r="B285" s="18"/>
      <c r="C285" s="18" t="s">
        <v>536</v>
      </c>
      <c r="D285" s="48"/>
      <c r="E285" s="48"/>
      <c r="F285" s="48"/>
      <c r="G285" s="48"/>
      <c r="H285" s="18" t="s">
        <v>304</v>
      </c>
      <c r="I285" s="48"/>
      <c r="J285" s="48"/>
      <c r="K285" s="209" t="str">
        <f>IF([1]【マスター】!C7="","",[1]【マスター】!C7)</f>
        <v>デイサービスさつき</v>
      </c>
      <c r="L285" s="209"/>
      <c r="M285" s="209"/>
      <c r="N285" s="209"/>
      <c r="O285" s="209"/>
      <c r="P285" s="209"/>
      <c r="Q285" s="209"/>
      <c r="R285" s="209"/>
      <c r="S285" s="209"/>
      <c r="T285" s="209"/>
    </row>
    <row r="286" spans="1:21" s="9" customFormat="1" ht="15" customHeight="1" x14ac:dyDescent="0.15">
      <c r="B286" s="18"/>
      <c r="C286" s="18"/>
      <c r="D286" s="48"/>
      <c r="E286" s="48"/>
      <c r="F286" s="48"/>
      <c r="G286" s="48"/>
      <c r="H286" s="18"/>
      <c r="I286" s="48"/>
      <c r="J286" s="48"/>
      <c r="K286" s="13"/>
      <c r="L286" s="13"/>
      <c r="M286" s="13"/>
      <c r="N286" s="13"/>
      <c r="O286" s="13"/>
      <c r="P286" s="13"/>
      <c r="Q286" s="13"/>
      <c r="R286" s="13"/>
      <c r="S286" s="13"/>
      <c r="T286" s="13"/>
    </row>
    <row r="287" spans="1:21" s="9" customFormat="1" ht="15" customHeight="1" x14ac:dyDescent="0.15">
      <c r="B287" s="18"/>
      <c r="C287" s="18"/>
      <c r="H287" s="9" t="s">
        <v>537</v>
      </c>
      <c r="K287" s="286"/>
      <c r="L287" s="286"/>
      <c r="M287" s="286"/>
      <c r="N287" s="286"/>
      <c r="O287" s="286"/>
      <c r="P287" s="286"/>
      <c r="Q287" s="286"/>
      <c r="R287" s="286"/>
      <c r="S287" s="286"/>
      <c r="T287" s="371" t="s">
        <v>172</v>
      </c>
    </row>
    <row r="288" spans="1:21" s="9" customFormat="1" ht="15" customHeight="1" x14ac:dyDescent="0.15">
      <c r="B288" s="18"/>
      <c r="C288" s="18"/>
    </row>
    <row r="289" spans="1:21" s="9" customFormat="1" ht="15" customHeight="1" x14ac:dyDescent="0.15">
      <c r="B289" s="18"/>
      <c r="C289" s="18"/>
    </row>
    <row r="290" spans="1:21" s="9" customFormat="1" ht="15" customHeight="1" x14ac:dyDescent="0.15">
      <c r="B290" s="18"/>
      <c r="C290" s="18"/>
    </row>
    <row r="291" spans="1:21" s="9" customFormat="1" ht="15" customHeight="1" x14ac:dyDescent="0.15">
      <c r="A291" s="8" t="s">
        <v>538</v>
      </c>
      <c r="B291" s="8"/>
      <c r="C291" s="8"/>
      <c r="D291" s="8"/>
      <c r="E291" s="8"/>
      <c r="F291" s="8"/>
      <c r="G291" s="8"/>
      <c r="H291" s="8"/>
      <c r="I291" s="8"/>
      <c r="J291" s="8"/>
      <c r="K291" s="8"/>
      <c r="L291" s="8"/>
      <c r="M291" s="8"/>
      <c r="N291" s="8"/>
      <c r="O291" s="8"/>
      <c r="P291" s="8"/>
      <c r="Q291" s="8"/>
      <c r="R291" s="8"/>
      <c r="S291" s="8"/>
      <c r="T291" s="8"/>
      <c r="U291" s="14"/>
    </row>
    <row r="292" spans="1:21" s="9" customFormat="1" ht="15" customHeight="1" x14ac:dyDescent="0.15">
      <c r="A292" s="8"/>
      <c r="B292" s="8"/>
      <c r="C292" s="8"/>
      <c r="D292" s="8"/>
      <c r="E292" s="8"/>
      <c r="F292" s="8"/>
      <c r="G292" s="8"/>
      <c r="H292" s="8"/>
      <c r="I292" s="8"/>
      <c r="J292" s="8"/>
      <c r="K292" s="8"/>
      <c r="L292" s="8"/>
      <c r="M292" s="8"/>
      <c r="N292" s="8"/>
      <c r="O292" s="8"/>
      <c r="P292" s="8"/>
      <c r="Q292" s="8"/>
      <c r="R292" s="8"/>
      <c r="S292" s="8"/>
      <c r="T292" s="8"/>
    </row>
    <row r="293" spans="1:21" s="9" customFormat="1" ht="15" customHeight="1" x14ac:dyDescent="0.15">
      <c r="A293" s="13"/>
      <c r="B293" s="13"/>
      <c r="C293" s="13"/>
      <c r="D293" s="13"/>
      <c r="E293" s="13"/>
      <c r="F293" s="13"/>
      <c r="G293" s="13"/>
      <c r="H293" s="13"/>
      <c r="I293" s="13"/>
      <c r="J293" s="13"/>
      <c r="K293" s="13"/>
      <c r="L293" s="13"/>
      <c r="M293" s="13"/>
      <c r="N293" s="13"/>
      <c r="O293" s="13"/>
      <c r="P293" s="13"/>
      <c r="Q293" s="13"/>
      <c r="R293" s="13"/>
      <c r="S293" s="13"/>
      <c r="T293" s="13"/>
    </row>
    <row r="294" spans="1:21" s="9" customFormat="1" ht="15" customHeight="1" x14ac:dyDescent="0.15">
      <c r="A294" s="13"/>
      <c r="B294" s="13"/>
      <c r="C294" s="13"/>
      <c r="D294" s="13"/>
      <c r="E294" s="13"/>
      <c r="F294" s="13"/>
      <c r="G294" s="13"/>
      <c r="H294" s="13"/>
      <c r="I294" s="13"/>
      <c r="J294" s="13"/>
      <c r="K294" s="13"/>
      <c r="L294" s="13"/>
      <c r="M294" s="13"/>
      <c r="N294" s="13"/>
      <c r="O294" s="13"/>
      <c r="P294" s="13"/>
      <c r="Q294" s="13"/>
      <c r="R294" s="13"/>
      <c r="S294" s="13"/>
      <c r="T294" s="13"/>
    </row>
    <row r="295" spans="1:21" s="9" customFormat="1" ht="15" customHeight="1" x14ac:dyDescent="0.15">
      <c r="B295" s="18" t="s">
        <v>529</v>
      </c>
      <c r="C295" s="367" t="s">
        <v>530</v>
      </c>
      <c r="D295" s="291" t="s">
        <v>531</v>
      </c>
      <c r="E295" s="291"/>
      <c r="F295" s="291"/>
      <c r="G295" s="291"/>
      <c r="H295" s="13"/>
      <c r="I295" s="13"/>
      <c r="J295" s="13"/>
      <c r="K295" s="13"/>
      <c r="L295" s="13"/>
      <c r="M295" s="13"/>
      <c r="N295" s="13"/>
      <c r="O295" s="13"/>
      <c r="P295" s="13"/>
      <c r="Q295" s="13"/>
      <c r="R295" s="13"/>
      <c r="S295" s="13"/>
      <c r="T295" s="13"/>
      <c r="U295" s="14"/>
    </row>
    <row r="296" spans="1:21" s="9" customFormat="1" ht="15" customHeight="1" x14ac:dyDescent="0.15">
      <c r="B296" s="13"/>
      <c r="C296" s="13"/>
      <c r="D296" s="13"/>
      <c r="E296" s="13"/>
      <c r="F296" s="13"/>
      <c r="G296" s="13"/>
      <c r="H296" s="13"/>
      <c r="I296" s="13"/>
      <c r="J296" s="13"/>
      <c r="K296" s="13"/>
      <c r="L296" s="13"/>
      <c r="M296" s="13"/>
      <c r="N296" s="13"/>
      <c r="O296" s="13"/>
      <c r="P296" s="13"/>
      <c r="Q296" s="13"/>
      <c r="R296" s="13"/>
      <c r="S296" s="13"/>
      <c r="T296" s="13"/>
    </row>
    <row r="297" spans="1:21" s="9" customFormat="1" ht="15" customHeight="1" x14ac:dyDescent="0.15">
      <c r="B297" s="18"/>
      <c r="C297" s="18" t="s">
        <v>539</v>
      </c>
      <c r="H297" s="368" t="s">
        <v>533</v>
      </c>
      <c r="K297" s="369" t="str">
        <f>DBCS(IF([1]【マスター】!B157="","",[1]【マスター】!B157))</f>
        <v/>
      </c>
      <c r="L297" s="369"/>
      <c r="M297" s="369"/>
      <c r="N297" s="369"/>
      <c r="O297" s="369"/>
      <c r="P297" s="369"/>
      <c r="Q297" s="369"/>
      <c r="R297" s="369"/>
      <c r="S297" s="369"/>
      <c r="T297" s="369"/>
    </row>
    <row r="298" spans="1:21" s="9" customFormat="1" ht="15" customHeight="1" x14ac:dyDescent="0.15">
      <c r="B298" s="48"/>
      <c r="C298" s="48"/>
      <c r="D298" s="48"/>
      <c r="E298" s="48"/>
      <c r="F298" s="48"/>
      <c r="G298" s="48"/>
      <c r="H298" s="48"/>
      <c r="I298" s="48"/>
      <c r="J298" s="48"/>
      <c r="K298" s="369" t="str">
        <f>DBCS(IF([1]【マスター】!B158="","",[1]【マスター】!B158))</f>
        <v/>
      </c>
      <c r="L298" s="369"/>
      <c r="M298" s="369"/>
      <c r="N298" s="369"/>
      <c r="O298" s="369"/>
      <c r="P298" s="369"/>
      <c r="Q298" s="369"/>
      <c r="R298" s="369"/>
      <c r="S298" s="369"/>
      <c r="T298" s="369"/>
    </row>
    <row r="299" spans="1:21" s="9" customFormat="1" ht="15" customHeight="1" x14ac:dyDescent="0.15">
      <c r="B299" s="48"/>
      <c r="C299" s="48"/>
      <c r="D299" s="48"/>
      <c r="E299" s="48"/>
      <c r="F299" s="48"/>
      <c r="G299" s="48"/>
      <c r="H299" s="48"/>
      <c r="I299" s="48"/>
      <c r="J299" s="48"/>
      <c r="K299" s="361"/>
      <c r="L299" s="361"/>
      <c r="M299" s="361"/>
      <c r="N299" s="361"/>
      <c r="O299" s="361"/>
      <c r="P299" s="361"/>
      <c r="Q299" s="361"/>
      <c r="R299" s="361"/>
      <c r="S299" s="361"/>
      <c r="T299" s="361"/>
    </row>
    <row r="300" spans="1:21" s="9" customFormat="1" ht="15" customHeight="1" x14ac:dyDescent="0.15">
      <c r="B300" s="48"/>
      <c r="C300" s="48"/>
      <c r="D300" s="48"/>
      <c r="E300" s="48"/>
      <c r="F300" s="48"/>
      <c r="G300" s="48"/>
      <c r="H300" s="18" t="s">
        <v>540</v>
      </c>
      <c r="I300" s="48"/>
      <c r="J300" s="48"/>
      <c r="K300" s="372"/>
      <c r="L300" s="372"/>
      <c r="M300" s="372"/>
      <c r="N300" s="372"/>
      <c r="O300" s="372"/>
      <c r="P300" s="372"/>
      <c r="Q300" s="372"/>
      <c r="R300" s="372"/>
      <c r="S300" s="372"/>
      <c r="T300" s="371" t="s">
        <v>172</v>
      </c>
    </row>
    <row r="301" spans="1:21" s="9" customFormat="1" ht="15" customHeight="1" x14ac:dyDescent="0.15">
      <c r="B301" s="18"/>
      <c r="C301" s="18"/>
    </row>
    <row r="302" spans="1:21" s="9" customFormat="1" ht="15" customHeight="1" x14ac:dyDescent="0.15">
      <c r="B302" s="18"/>
      <c r="C302" s="9" t="s">
        <v>541</v>
      </c>
      <c r="H302" s="368" t="s">
        <v>533</v>
      </c>
      <c r="K302" s="369" t="str">
        <f>DBCS(IF([1]【マスター】!B159="","",[1]【マスター】!B159))</f>
        <v/>
      </c>
      <c r="L302" s="369"/>
      <c r="M302" s="369"/>
      <c r="N302" s="369"/>
      <c r="O302" s="369"/>
      <c r="P302" s="369"/>
      <c r="Q302" s="369"/>
      <c r="R302" s="369"/>
      <c r="S302" s="369"/>
      <c r="T302" s="369"/>
    </row>
    <row r="303" spans="1:21" s="9" customFormat="1" ht="15" customHeight="1" x14ac:dyDescent="0.15">
      <c r="B303" s="18"/>
      <c r="C303" s="9" t="s">
        <v>542</v>
      </c>
      <c r="H303" s="48"/>
      <c r="K303" s="369" t="str">
        <f>DBCS(IF([1]【マスター】!B160="","",[1]【マスター】!B160))</f>
        <v/>
      </c>
      <c r="L303" s="369"/>
      <c r="M303" s="369"/>
      <c r="N303" s="369"/>
      <c r="O303" s="369"/>
      <c r="P303" s="369"/>
      <c r="Q303" s="369"/>
      <c r="R303" s="369"/>
      <c r="S303" s="369"/>
      <c r="T303" s="369"/>
    </row>
    <row r="304" spans="1:21" s="9" customFormat="1" ht="15" customHeight="1" x14ac:dyDescent="0.15">
      <c r="B304" s="18"/>
      <c r="H304" s="48"/>
      <c r="K304" s="42"/>
      <c r="L304" s="42"/>
      <c r="M304" s="42"/>
      <c r="N304" s="42"/>
      <c r="O304" s="42"/>
      <c r="P304" s="42"/>
      <c r="Q304" s="42"/>
      <c r="R304" s="42"/>
      <c r="S304" s="42"/>
      <c r="T304" s="42"/>
    </row>
    <row r="305" spans="2:20" s="9" customFormat="1" ht="15" customHeight="1" x14ac:dyDescent="0.15">
      <c r="B305" s="18"/>
      <c r="C305" s="18"/>
      <c r="H305" s="18" t="s">
        <v>540</v>
      </c>
      <c r="K305" s="373"/>
      <c r="L305" s="373"/>
      <c r="M305" s="373"/>
      <c r="N305" s="373"/>
      <c r="O305" s="373"/>
      <c r="P305" s="373"/>
      <c r="Q305" s="373"/>
      <c r="R305" s="373"/>
      <c r="S305" s="373"/>
      <c r="T305" s="371" t="s">
        <v>172</v>
      </c>
    </row>
    <row r="306" spans="2:20" s="9" customFormat="1" ht="15" customHeight="1" x14ac:dyDescent="0.15">
      <c r="B306" s="18"/>
      <c r="C306" s="18"/>
      <c r="H306" s="18"/>
      <c r="K306" s="47"/>
      <c r="L306" s="47"/>
      <c r="M306" s="47"/>
      <c r="N306" s="47"/>
      <c r="O306" s="47"/>
      <c r="P306" s="47"/>
      <c r="Q306" s="47"/>
      <c r="R306" s="47"/>
      <c r="S306" s="47"/>
      <c r="T306" s="374"/>
    </row>
    <row r="307" spans="2:20" s="9" customFormat="1" ht="15" customHeight="1" x14ac:dyDescent="0.15">
      <c r="B307" s="18"/>
      <c r="C307" s="18"/>
      <c r="H307" s="18"/>
      <c r="K307" s="47"/>
      <c r="L307" s="47"/>
      <c r="M307" s="47"/>
      <c r="N307" s="46" t="s">
        <v>175</v>
      </c>
      <c r="O307" s="47"/>
      <c r="P307" s="47"/>
      <c r="Q307" s="47"/>
      <c r="R307" s="47"/>
      <c r="S307" s="47"/>
      <c r="T307" s="48" t="s">
        <v>176</v>
      </c>
    </row>
    <row r="308" spans="2:20" s="9" customFormat="1" ht="15" customHeight="1" x14ac:dyDescent="0.15">
      <c r="B308" s="18"/>
      <c r="C308" s="18"/>
    </row>
    <row r="309" spans="2:20" s="9" customFormat="1" ht="15" customHeight="1" x14ac:dyDescent="0.15">
      <c r="B309" s="18"/>
      <c r="C309" s="18"/>
      <c r="H309" s="18"/>
      <c r="K309" s="47"/>
      <c r="L309" s="47"/>
      <c r="M309" s="47"/>
      <c r="N309" s="46"/>
      <c r="O309" s="47"/>
      <c r="P309" s="47"/>
      <c r="Q309" s="47"/>
      <c r="R309" s="47"/>
      <c r="S309" s="47"/>
      <c r="T309" s="48"/>
    </row>
    <row r="310" spans="2:20" s="9" customFormat="1" ht="15" customHeight="1" x14ac:dyDescent="0.15">
      <c r="B310" s="18"/>
      <c r="C310" s="18"/>
      <c r="H310" s="18"/>
      <c r="K310" s="47"/>
      <c r="L310" s="47"/>
      <c r="M310" s="47"/>
      <c r="N310" s="46"/>
      <c r="O310" s="47"/>
      <c r="P310" s="47"/>
      <c r="Q310" s="47"/>
      <c r="R310" s="47"/>
      <c r="S310" s="47"/>
      <c r="T310" s="48"/>
    </row>
    <row r="311" spans="2:20" s="9" customFormat="1" ht="15" customHeight="1" x14ac:dyDescent="0.15">
      <c r="B311" s="18"/>
      <c r="C311" s="18"/>
      <c r="H311" s="18"/>
      <c r="K311" s="47"/>
      <c r="L311" s="47"/>
      <c r="M311" s="47"/>
      <c r="N311" s="46"/>
      <c r="O311" s="47"/>
      <c r="P311" s="47"/>
      <c r="Q311" s="47"/>
      <c r="R311" s="47"/>
      <c r="S311" s="47"/>
      <c r="T311" s="48"/>
    </row>
    <row r="312" spans="2:20" s="9" customFormat="1" ht="15" customHeight="1" x14ac:dyDescent="0.15">
      <c r="B312" s="18"/>
      <c r="C312" s="18"/>
      <c r="H312" s="18"/>
      <c r="K312" s="47"/>
      <c r="L312" s="47"/>
      <c r="M312" s="47"/>
      <c r="N312" s="46"/>
      <c r="O312" s="47"/>
      <c r="P312" s="47"/>
      <c r="Q312" s="47"/>
      <c r="R312" s="47"/>
      <c r="S312" s="47"/>
      <c r="T312" s="48"/>
    </row>
    <row r="313" spans="2:20" s="9" customFormat="1" ht="15" customHeight="1" x14ac:dyDescent="0.15">
      <c r="B313" s="18"/>
      <c r="C313" s="18"/>
      <c r="H313" s="18"/>
      <c r="K313" s="47"/>
      <c r="L313" s="47"/>
      <c r="M313" s="47"/>
      <c r="N313" s="46"/>
      <c r="O313" s="47"/>
      <c r="P313" s="47"/>
      <c r="Q313" s="47"/>
      <c r="R313" s="47"/>
      <c r="S313" s="47"/>
      <c r="T313" s="48"/>
    </row>
    <row r="314" spans="2:20" s="9" customFormat="1" ht="15" customHeight="1" x14ac:dyDescent="0.15">
      <c r="B314" s="18"/>
      <c r="C314" s="18"/>
      <c r="H314" s="18"/>
      <c r="K314" s="47"/>
      <c r="L314" s="47"/>
      <c r="M314" s="47"/>
      <c r="N314" s="46"/>
      <c r="O314" s="47"/>
      <c r="P314" s="47"/>
      <c r="Q314" s="47"/>
      <c r="R314" s="47"/>
      <c r="S314" s="47"/>
      <c r="T314" s="48"/>
    </row>
    <row r="315" spans="2:20" s="9" customFormat="1" ht="15" customHeight="1" x14ac:dyDescent="0.15">
      <c r="B315" s="18"/>
      <c r="C315" s="18"/>
      <c r="H315" s="18"/>
      <c r="K315" s="47"/>
      <c r="L315" s="47"/>
      <c r="M315" s="47"/>
      <c r="N315" s="46"/>
      <c r="O315" s="47"/>
      <c r="P315" s="47"/>
      <c r="Q315" s="47"/>
      <c r="R315" s="47"/>
      <c r="S315" s="47"/>
      <c r="T315" s="48"/>
    </row>
    <row r="316" spans="2:20" s="9" customFormat="1" ht="15" customHeight="1" x14ac:dyDescent="0.15">
      <c r="B316" s="18"/>
      <c r="C316" s="18"/>
      <c r="H316" s="18"/>
      <c r="K316" s="47"/>
      <c r="L316" s="47"/>
      <c r="M316" s="47"/>
      <c r="N316" s="46"/>
      <c r="O316" s="47"/>
      <c r="P316" s="47"/>
      <c r="Q316" s="47"/>
      <c r="R316" s="47"/>
      <c r="S316" s="47"/>
      <c r="T316" s="48"/>
    </row>
    <row r="317" spans="2:20" s="9" customFormat="1" ht="15" customHeight="1" x14ac:dyDescent="0.15">
      <c r="B317" s="18"/>
      <c r="C317" s="18"/>
      <c r="H317" s="18"/>
      <c r="K317" s="47"/>
      <c r="L317" s="47"/>
      <c r="M317" s="47"/>
      <c r="N317" s="46"/>
      <c r="O317" s="47"/>
      <c r="P317" s="47"/>
      <c r="Q317" s="47"/>
      <c r="R317" s="47"/>
      <c r="S317" s="47"/>
      <c r="T317" s="48"/>
    </row>
    <row r="318" spans="2:20" s="9" customFormat="1" ht="15" customHeight="1" x14ac:dyDescent="0.15">
      <c r="B318" s="18"/>
      <c r="C318" s="18"/>
      <c r="H318" s="18"/>
      <c r="K318" s="47"/>
      <c r="L318" s="47"/>
      <c r="M318" s="47"/>
      <c r="N318" s="46"/>
      <c r="O318" s="47"/>
      <c r="P318" s="47"/>
      <c r="Q318" s="47"/>
      <c r="R318" s="47"/>
      <c r="S318" s="47"/>
      <c r="T318" s="48"/>
    </row>
    <row r="319" spans="2:20" s="9" customFormat="1" ht="15" customHeight="1" x14ac:dyDescent="0.15">
      <c r="B319" s="18"/>
      <c r="C319" s="18"/>
      <c r="H319" s="18"/>
      <c r="K319" s="47"/>
      <c r="L319" s="47"/>
      <c r="M319" s="47"/>
      <c r="N319" s="46"/>
      <c r="O319" s="47"/>
      <c r="P319" s="47"/>
      <c r="Q319" s="47"/>
      <c r="R319" s="47"/>
      <c r="S319" s="47"/>
      <c r="T319" s="48"/>
    </row>
    <row r="320" spans="2:20" s="9" customFormat="1" ht="15" customHeight="1" x14ac:dyDescent="0.15">
      <c r="B320" s="18"/>
      <c r="C320" s="18"/>
      <c r="H320" s="18"/>
      <c r="K320" s="47"/>
      <c r="L320" s="47"/>
      <c r="M320" s="47"/>
      <c r="N320" s="46"/>
      <c r="O320" s="47"/>
      <c r="P320" s="47"/>
      <c r="Q320" s="47"/>
      <c r="R320" s="47"/>
      <c r="S320" s="47"/>
      <c r="T320" s="48"/>
    </row>
    <row r="321" spans="2:20" s="9" customFormat="1" ht="15" customHeight="1" x14ac:dyDescent="0.15">
      <c r="B321" s="18"/>
      <c r="C321" s="18"/>
      <c r="H321" s="18"/>
      <c r="K321" s="47"/>
      <c r="L321" s="47"/>
      <c r="M321" s="47"/>
      <c r="N321" s="46"/>
      <c r="O321" s="47"/>
      <c r="P321" s="47"/>
      <c r="Q321" s="47"/>
      <c r="R321" s="47"/>
      <c r="S321" s="47"/>
      <c r="T321" s="48"/>
    </row>
    <row r="322" spans="2:20" s="9" customFormat="1" ht="15" customHeight="1" x14ac:dyDescent="0.15">
      <c r="B322" s="18"/>
      <c r="C322" s="18"/>
      <c r="H322" s="18"/>
      <c r="K322" s="47"/>
      <c r="L322" s="47"/>
      <c r="M322" s="47"/>
      <c r="N322" s="46"/>
      <c r="O322" s="47"/>
      <c r="P322" s="47"/>
      <c r="Q322" s="47"/>
      <c r="R322" s="47"/>
      <c r="S322" s="47"/>
      <c r="T322" s="48"/>
    </row>
    <row r="323" spans="2:20" s="9" customFormat="1" ht="15" customHeight="1" x14ac:dyDescent="0.15">
      <c r="B323" s="18"/>
      <c r="C323" s="18"/>
      <c r="H323" s="18"/>
      <c r="K323" s="47"/>
      <c r="L323" s="47"/>
      <c r="M323" s="47"/>
      <c r="N323" s="46"/>
      <c r="O323" s="47"/>
      <c r="P323" s="47"/>
      <c r="Q323" s="47"/>
      <c r="R323" s="47"/>
      <c r="S323" s="47"/>
      <c r="T323" s="48"/>
    </row>
    <row r="324" spans="2:20" s="9" customFormat="1" ht="15" customHeight="1" x14ac:dyDescent="0.15">
      <c r="B324" s="18"/>
      <c r="C324" s="18"/>
      <c r="H324" s="18"/>
      <c r="K324" s="47"/>
      <c r="L324" s="47"/>
      <c r="M324" s="47"/>
      <c r="N324" s="47"/>
      <c r="O324" s="47"/>
      <c r="P324" s="47"/>
      <c r="Q324" s="47"/>
      <c r="R324" s="47"/>
      <c r="S324" s="47"/>
      <c r="T324" s="23"/>
    </row>
    <row r="325" spans="2:20" s="9" customFormat="1" ht="15" customHeight="1" x14ac:dyDescent="0.15"/>
    <row r="326" spans="2:20" s="9" customFormat="1" ht="15" customHeight="1" x14ac:dyDescent="0.15">
      <c r="B326" s="18"/>
      <c r="C326" s="18"/>
      <c r="H326" s="18"/>
      <c r="K326" s="47"/>
      <c r="L326" s="47"/>
      <c r="M326" s="47"/>
      <c r="N326" s="47"/>
      <c r="O326" s="47"/>
      <c r="P326" s="47"/>
      <c r="Q326" s="47"/>
      <c r="R326" s="47"/>
      <c r="S326" s="47"/>
      <c r="T326" s="23"/>
    </row>
    <row r="327" spans="2:20" s="9" customFormat="1" ht="15" customHeight="1" x14ac:dyDescent="0.15">
      <c r="B327" s="18"/>
      <c r="C327" s="18"/>
      <c r="H327" s="18"/>
      <c r="K327" s="47"/>
      <c r="L327" s="47"/>
      <c r="M327" s="47"/>
      <c r="N327" s="47"/>
      <c r="O327" s="47"/>
      <c r="P327" s="47"/>
      <c r="Q327" s="47"/>
      <c r="R327" s="47"/>
      <c r="S327" s="47"/>
      <c r="T327" s="23"/>
    </row>
    <row r="328" spans="2:20" s="9" customFormat="1" ht="15" customHeight="1" x14ac:dyDescent="0.15">
      <c r="B328" s="18"/>
      <c r="C328" s="18"/>
      <c r="H328" s="18"/>
      <c r="K328" s="47"/>
      <c r="L328" s="47"/>
      <c r="M328" s="47"/>
      <c r="N328" s="47"/>
      <c r="O328" s="47"/>
      <c r="P328" s="47"/>
      <c r="Q328" s="47"/>
      <c r="R328" s="47"/>
      <c r="S328" s="47"/>
      <c r="T328" s="23"/>
    </row>
    <row r="329" spans="2:20" s="9" customFormat="1" ht="15" customHeight="1" x14ac:dyDescent="0.15">
      <c r="B329" s="18"/>
      <c r="C329" s="18"/>
      <c r="H329" s="18"/>
      <c r="K329" s="47"/>
      <c r="L329" s="47"/>
      <c r="M329" s="47"/>
      <c r="N329" s="47"/>
      <c r="O329" s="47"/>
      <c r="P329" s="47"/>
      <c r="Q329" s="47"/>
      <c r="R329" s="47"/>
      <c r="S329" s="47"/>
      <c r="T329" s="23"/>
    </row>
    <row r="330" spans="2:20" s="9" customFormat="1" ht="15" customHeight="1" x14ac:dyDescent="0.15">
      <c r="B330" s="18"/>
      <c r="C330" s="18"/>
      <c r="H330" s="18"/>
      <c r="K330" s="47"/>
      <c r="L330" s="47"/>
      <c r="M330" s="47"/>
      <c r="N330" s="47"/>
      <c r="O330" s="47"/>
      <c r="P330" s="47"/>
      <c r="Q330" s="47"/>
      <c r="R330" s="47"/>
      <c r="S330" s="47"/>
      <c r="T330" s="23"/>
    </row>
    <row r="331" spans="2:20" s="9" customFormat="1" ht="15" customHeight="1" x14ac:dyDescent="0.15">
      <c r="B331" s="18"/>
      <c r="C331" s="18"/>
    </row>
    <row r="332" spans="2:20" s="9" customFormat="1" ht="15" customHeight="1" x14ac:dyDescent="0.15">
      <c r="B332" s="18"/>
      <c r="C332" s="18"/>
    </row>
    <row r="333" spans="2:20" s="9" customFormat="1" ht="15" customHeight="1" x14ac:dyDescent="0.15">
      <c r="B333" s="18"/>
      <c r="C333" s="18"/>
    </row>
    <row r="334" spans="2:20" s="9" customFormat="1" ht="15" customHeight="1" x14ac:dyDescent="0.15">
      <c r="B334" s="18"/>
      <c r="C334" s="18"/>
    </row>
    <row r="335" spans="2:20" s="9" customFormat="1" ht="15" customHeight="1" x14ac:dyDescent="0.15">
      <c r="B335" s="18"/>
      <c r="C335" s="18"/>
    </row>
    <row r="336" spans="2:20" s="9" customFormat="1" ht="15" customHeight="1" x14ac:dyDescent="0.15">
      <c r="B336" s="18"/>
      <c r="C336" s="18"/>
    </row>
    <row r="337" spans="1:20" s="9" customFormat="1" ht="15" customHeight="1" x14ac:dyDescent="0.15">
      <c r="B337" s="18"/>
      <c r="C337" s="18"/>
    </row>
    <row r="338" spans="1:20" s="9" customFormat="1" ht="15" customHeight="1" x14ac:dyDescent="0.15">
      <c r="B338" s="18"/>
      <c r="C338" s="18"/>
    </row>
    <row r="339" spans="1:20" s="9" customFormat="1" ht="15" customHeight="1" x14ac:dyDescent="0.15">
      <c r="B339" s="18"/>
      <c r="C339" s="18"/>
    </row>
    <row r="340" spans="1:20" s="9" customFormat="1" ht="15" customHeight="1" x14ac:dyDescent="0.15">
      <c r="B340" s="18"/>
      <c r="C340" s="18"/>
    </row>
    <row r="341" spans="1:20" s="9" customFormat="1" ht="15" customHeight="1" x14ac:dyDescent="0.15">
      <c r="B341" s="18"/>
      <c r="C341" s="18"/>
    </row>
    <row r="342" spans="1:20" s="9" customFormat="1" ht="15" customHeight="1" x14ac:dyDescent="0.15">
      <c r="B342" s="18"/>
      <c r="C342" s="18"/>
    </row>
    <row r="343" spans="1:20" s="9" customFormat="1" ht="15" customHeight="1" x14ac:dyDescent="0.15">
      <c r="B343" s="18"/>
      <c r="C343" s="18"/>
    </row>
    <row r="344" spans="1:20" ht="15" customHeight="1" x14ac:dyDescent="0.15">
      <c r="A344" s="9"/>
      <c r="B344" s="18"/>
      <c r="C344" s="18"/>
      <c r="D344" s="9"/>
      <c r="E344" s="9"/>
      <c r="F344" s="9"/>
      <c r="G344" s="9"/>
      <c r="H344" s="9"/>
      <c r="I344" s="9"/>
      <c r="J344" s="9"/>
      <c r="K344" s="9"/>
      <c r="L344" s="9"/>
      <c r="M344" s="9"/>
      <c r="N344" s="9"/>
      <c r="O344" s="9"/>
      <c r="P344" s="9"/>
      <c r="Q344" s="9"/>
      <c r="R344" s="9"/>
      <c r="S344" s="9"/>
      <c r="T344" s="9"/>
    </row>
  </sheetData>
  <sheetProtection selectLockedCells="1"/>
  <mergeCells count="286">
    <mergeCell ref="K300:S300"/>
    <mergeCell ref="K302:T302"/>
    <mergeCell ref="K303:T303"/>
    <mergeCell ref="K285:T285"/>
    <mergeCell ref="K287:S287"/>
    <mergeCell ref="A291:T292"/>
    <mergeCell ref="D295:G295"/>
    <mergeCell ref="K297:T297"/>
    <mergeCell ref="K298:T298"/>
    <mergeCell ref="A272:T272"/>
    <mergeCell ref="A275:T276"/>
    <mergeCell ref="D279:G279"/>
    <mergeCell ref="K281:T281"/>
    <mergeCell ref="K282:T282"/>
    <mergeCell ref="K283:S283"/>
    <mergeCell ref="B269:E269"/>
    <mergeCell ref="F269:L269"/>
    <mergeCell ref="B270:E270"/>
    <mergeCell ref="F270:H270"/>
    <mergeCell ref="I270:L270"/>
    <mergeCell ref="M270:S270"/>
    <mergeCell ref="C239:T240"/>
    <mergeCell ref="C242:T244"/>
    <mergeCell ref="C246:T247"/>
    <mergeCell ref="C251:T252"/>
    <mergeCell ref="C261:T264"/>
    <mergeCell ref="U267:V270"/>
    <mergeCell ref="B268:E268"/>
    <mergeCell ref="F268:H268"/>
    <mergeCell ref="I268:L268"/>
    <mergeCell ref="M268:S268"/>
    <mergeCell ref="C220:T222"/>
    <mergeCell ref="B224:T227"/>
    <mergeCell ref="C229:T230"/>
    <mergeCell ref="C231:T231"/>
    <mergeCell ref="C232:T235"/>
    <mergeCell ref="C237:T238"/>
    <mergeCell ref="C193:T194"/>
    <mergeCell ref="C206:T207"/>
    <mergeCell ref="C211:T211"/>
    <mergeCell ref="C212:T212"/>
    <mergeCell ref="C216:T217"/>
    <mergeCell ref="C218:T219"/>
    <mergeCell ref="C179:T180"/>
    <mergeCell ref="C182:T183"/>
    <mergeCell ref="C184:T185"/>
    <mergeCell ref="C186:T187"/>
    <mergeCell ref="C188:T189"/>
    <mergeCell ref="C190:T192"/>
    <mergeCell ref="C171:T171"/>
    <mergeCell ref="C172:T172"/>
    <mergeCell ref="C173:T173"/>
    <mergeCell ref="C174:T174"/>
    <mergeCell ref="C175:T175"/>
    <mergeCell ref="B178:T178"/>
    <mergeCell ref="G149:T149"/>
    <mergeCell ref="A152:T153"/>
    <mergeCell ref="C158:G158"/>
    <mergeCell ref="C159:T161"/>
    <mergeCell ref="C164:T166"/>
    <mergeCell ref="C167:T170"/>
    <mergeCell ref="G147:K147"/>
    <mergeCell ref="L147:M147"/>
    <mergeCell ref="N147:R147"/>
    <mergeCell ref="S147:T147"/>
    <mergeCell ref="G148:K148"/>
    <mergeCell ref="L148:M148"/>
    <mergeCell ref="N148:R148"/>
    <mergeCell ref="S148:T148"/>
    <mergeCell ref="L145:M145"/>
    <mergeCell ref="N145:R145"/>
    <mergeCell ref="S145:T145"/>
    <mergeCell ref="G146:K146"/>
    <mergeCell ref="L146:M146"/>
    <mergeCell ref="N146:R146"/>
    <mergeCell ref="S146:T146"/>
    <mergeCell ref="A137:T139"/>
    <mergeCell ref="A142:F142"/>
    <mergeCell ref="G142:T142"/>
    <mergeCell ref="A143:F149"/>
    <mergeCell ref="G143:T143"/>
    <mergeCell ref="G144:K144"/>
    <mergeCell ref="L144:M144"/>
    <mergeCell ref="N144:R144"/>
    <mergeCell ref="S144:T144"/>
    <mergeCell ref="G145:K145"/>
    <mergeCell ref="A126:T129"/>
    <mergeCell ref="A130:T132"/>
    <mergeCell ref="B133:H133"/>
    <mergeCell ref="I133:T133"/>
    <mergeCell ref="B134:H134"/>
    <mergeCell ref="I134:T134"/>
    <mergeCell ref="K120:T120"/>
    <mergeCell ref="A121:A123"/>
    <mergeCell ref="B121:E123"/>
    <mergeCell ref="F121:J121"/>
    <mergeCell ref="K121:T121"/>
    <mergeCell ref="F122:J122"/>
    <mergeCell ref="K122:T122"/>
    <mergeCell ref="F123:J123"/>
    <mergeCell ref="K123:T123"/>
    <mergeCell ref="F117:J117"/>
    <mergeCell ref="K117:T117"/>
    <mergeCell ref="A118:A120"/>
    <mergeCell ref="B118:E119"/>
    <mergeCell ref="F118:J118"/>
    <mergeCell ref="K118:T118"/>
    <mergeCell ref="F119:J119"/>
    <mergeCell ref="K119:T119"/>
    <mergeCell ref="B120:E120"/>
    <mergeCell ref="F120:J120"/>
    <mergeCell ref="K113:T113"/>
    <mergeCell ref="I114:J114"/>
    <mergeCell ref="K114:T114"/>
    <mergeCell ref="A115:A117"/>
    <mergeCell ref="B115:E116"/>
    <mergeCell ref="F115:J115"/>
    <mergeCell ref="K115:T115"/>
    <mergeCell ref="F116:J116"/>
    <mergeCell ref="K116:T116"/>
    <mergeCell ref="B117:E117"/>
    <mergeCell ref="A110:A114"/>
    <mergeCell ref="B110:E114"/>
    <mergeCell ref="F110:J110"/>
    <mergeCell ref="K110:T110"/>
    <mergeCell ref="F111:J111"/>
    <mergeCell ref="K111:T111"/>
    <mergeCell ref="F112:H114"/>
    <mergeCell ref="I112:J112"/>
    <mergeCell ref="K112:T112"/>
    <mergeCell ref="I113:J113"/>
    <mergeCell ref="A104:E104"/>
    <mergeCell ref="F104:T104"/>
    <mergeCell ref="A105:E107"/>
    <mergeCell ref="F105:L105"/>
    <mergeCell ref="M105:T105"/>
    <mergeCell ref="F106:L106"/>
    <mergeCell ref="M106:T106"/>
    <mergeCell ref="F107:L107"/>
    <mergeCell ref="M107:T107"/>
    <mergeCell ref="C91:T92"/>
    <mergeCell ref="C93:T94"/>
    <mergeCell ref="C95:T96"/>
    <mergeCell ref="A98:E98"/>
    <mergeCell ref="F98:T98"/>
    <mergeCell ref="A99:E103"/>
    <mergeCell ref="F99:T103"/>
    <mergeCell ref="A72:T72"/>
    <mergeCell ref="E75:O75"/>
    <mergeCell ref="C80:T83"/>
    <mergeCell ref="C85:T86"/>
    <mergeCell ref="C87:T88"/>
    <mergeCell ref="C89:T90"/>
    <mergeCell ref="B65:D66"/>
    <mergeCell ref="F65:T65"/>
    <mergeCell ref="F66:T66"/>
    <mergeCell ref="B67:D68"/>
    <mergeCell ref="F67:T68"/>
    <mergeCell ref="B69:D70"/>
    <mergeCell ref="F69:T70"/>
    <mergeCell ref="B59:D60"/>
    <mergeCell ref="F59:T60"/>
    <mergeCell ref="B61:D62"/>
    <mergeCell ref="F61:T62"/>
    <mergeCell ref="B63:D64"/>
    <mergeCell ref="F63:T63"/>
    <mergeCell ref="F64:T64"/>
    <mergeCell ref="Y55:AL55"/>
    <mergeCell ref="F56:T56"/>
    <mergeCell ref="Y56:AL56"/>
    <mergeCell ref="B57:D58"/>
    <mergeCell ref="F57:T57"/>
    <mergeCell ref="F58:T58"/>
    <mergeCell ref="B48:F48"/>
    <mergeCell ref="H48:N48"/>
    <mergeCell ref="A54:E54"/>
    <mergeCell ref="F54:T54"/>
    <mergeCell ref="B55:D56"/>
    <mergeCell ref="F55:T55"/>
    <mergeCell ref="A43:E44"/>
    <mergeCell ref="F43:T44"/>
    <mergeCell ref="B46:F46"/>
    <mergeCell ref="H46:N46"/>
    <mergeCell ref="B47:F47"/>
    <mergeCell ref="H47:N47"/>
    <mergeCell ref="A38:E39"/>
    <mergeCell ref="F38:O38"/>
    <mergeCell ref="P38:T39"/>
    <mergeCell ref="F39:O39"/>
    <mergeCell ref="A40:E41"/>
    <mergeCell ref="F40:O40"/>
    <mergeCell ref="P40:T41"/>
    <mergeCell ref="F41:O41"/>
    <mergeCell ref="A34:E35"/>
    <mergeCell ref="F34:O34"/>
    <mergeCell ref="P34:T35"/>
    <mergeCell ref="F35:O35"/>
    <mergeCell ref="A36:E37"/>
    <mergeCell ref="F36:O36"/>
    <mergeCell ref="P36:T37"/>
    <mergeCell ref="F37:O37"/>
    <mergeCell ref="P29:T29"/>
    <mergeCell ref="A31:E31"/>
    <mergeCell ref="F31:O31"/>
    <mergeCell ref="P31:T31"/>
    <mergeCell ref="A32:E33"/>
    <mergeCell ref="F32:O32"/>
    <mergeCell ref="P32:T33"/>
    <mergeCell ref="F33:O33"/>
    <mergeCell ref="A29:E29"/>
    <mergeCell ref="F29:G29"/>
    <mergeCell ref="H29:I29"/>
    <mergeCell ref="J29:K29"/>
    <mergeCell ref="L29:M29"/>
    <mergeCell ref="N29:O29"/>
    <mergeCell ref="P27:T27"/>
    <mergeCell ref="A28:E28"/>
    <mergeCell ref="F28:G28"/>
    <mergeCell ref="H28:I28"/>
    <mergeCell ref="J28:K28"/>
    <mergeCell ref="L28:M28"/>
    <mergeCell ref="N28:O28"/>
    <mergeCell ref="P28:T28"/>
    <mergeCell ref="A27:E27"/>
    <mergeCell ref="F27:G27"/>
    <mergeCell ref="H27:I27"/>
    <mergeCell ref="J27:K27"/>
    <mergeCell ref="L27:M27"/>
    <mergeCell ref="N27:O27"/>
    <mergeCell ref="P25:T25"/>
    <mergeCell ref="A26:E26"/>
    <mergeCell ref="F26:G26"/>
    <mergeCell ref="H26:I26"/>
    <mergeCell ref="J26:K26"/>
    <mergeCell ref="L26:M26"/>
    <mergeCell ref="N26:O26"/>
    <mergeCell ref="P26:T26"/>
    <mergeCell ref="J24:K24"/>
    <mergeCell ref="L24:M24"/>
    <mergeCell ref="N24:O24"/>
    <mergeCell ref="A25:E25"/>
    <mergeCell ref="F25:G25"/>
    <mergeCell ref="H25:I25"/>
    <mergeCell ref="J25:K25"/>
    <mergeCell ref="L25:M25"/>
    <mergeCell ref="N25:O25"/>
    <mergeCell ref="A22:E24"/>
    <mergeCell ref="F22:G23"/>
    <mergeCell ref="H22:O22"/>
    <mergeCell ref="P22:T24"/>
    <mergeCell ref="H23:I23"/>
    <mergeCell ref="J23:K23"/>
    <mergeCell ref="L23:M23"/>
    <mergeCell ref="N23:O23"/>
    <mergeCell ref="F24:G24"/>
    <mergeCell ref="H24:I24"/>
    <mergeCell ref="B18:F18"/>
    <mergeCell ref="H18:T18"/>
    <mergeCell ref="B19:F19"/>
    <mergeCell ref="H19:T19"/>
    <mergeCell ref="B20:F20"/>
    <mergeCell ref="H20:N20"/>
    <mergeCell ref="P20:Q20"/>
    <mergeCell ref="B14:F14"/>
    <mergeCell ref="H14:T14"/>
    <mergeCell ref="B15:F17"/>
    <mergeCell ref="H15:J15"/>
    <mergeCell ref="K15:T15"/>
    <mergeCell ref="H16:J16"/>
    <mergeCell ref="K16:T16"/>
    <mergeCell ref="H17:J17"/>
    <mergeCell ref="K17:T17"/>
    <mergeCell ref="B8:F10"/>
    <mergeCell ref="H8:J8"/>
    <mergeCell ref="K8:T8"/>
    <mergeCell ref="H9:J9"/>
    <mergeCell ref="K9:T9"/>
    <mergeCell ref="H10:J10"/>
    <mergeCell ref="K10:T10"/>
    <mergeCell ref="A1:T2"/>
    <mergeCell ref="A3:T3"/>
    <mergeCell ref="B6:F6"/>
    <mergeCell ref="H6:P6"/>
    <mergeCell ref="Q6:T6"/>
    <mergeCell ref="B7:F7"/>
    <mergeCell ref="H7:T7"/>
  </mergeCells>
  <phoneticPr fontId="3"/>
  <dataValidations count="1">
    <dataValidation imeMode="fullAlpha" allowBlank="1" showInputMessage="1" showErrorMessage="1" sqref="H47 K123:T124" xr:uid="{0A273491-504C-4BD2-B9C8-F403F78CBC21}"/>
  </dataValidations>
  <printOptions horizontalCentered="1"/>
  <pageMargins left="0.59055118110236227" right="0.59055118110236227" top="0.59055118110236227" bottom="0.39370078740157483" header="0.31496062992125984" footer="0.19685039370078741"/>
  <pageSetup paperSize="9" scale="98" fitToHeight="0" orientation="portrait" r:id="rId1"/>
  <rowBreaks count="6" manualBreakCount="6">
    <brk id="50" max="19" man="1"/>
    <brk id="104" max="19" man="1"/>
    <brk id="161" max="19" man="1"/>
    <brk id="222" max="19" man="1"/>
    <brk id="272" max="16383" man="1"/>
    <brk id="27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5B012-A4B1-431B-AC78-587BA6E34788}">
  <sheetPr>
    <tabColor rgb="FFFF0000"/>
    <pageSetUpPr fitToPage="1"/>
  </sheetPr>
  <dimension ref="A1:AO342"/>
  <sheetViews>
    <sheetView view="pageBreakPreview" topLeftCell="A58" zoomScaleNormal="100" zoomScaleSheetLayoutView="100" workbookViewId="0">
      <selection activeCell="D66" sqref="D66:I66"/>
    </sheetView>
  </sheetViews>
  <sheetFormatPr defaultColWidth="9" defaultRowHeight="15" customHeight="1" x14ac:dyDescent="0.15"/>
  <cols>
    <col min="1" max="1" width="4.625" style="1" customWidth="1"/>
    <col min="2" max="3" width="4.625" style="375" customWidth="1"/>
    <col min="4" max="20" width="4.625" style="1" customWidth="1"/>
    <col min="21" max="16384" width="9" style="1"/>
  </cols>
  <sheetData>
    <row r="1" spans="1:20" ht="15" customHeight="1" x14ac:dyDescent="0.15">
      <c r="T1" s="2"/>
    </row>
    <row r="9" spans="1:20" ht="15" customHeight="1" x14ac:dyDescent="0.15">
      <c r="A9" s="3" t="s">
        <v>0</v>
      </c>
      <c r="B9" s="3"/>
      <c r="C9" s="3"/>
      <c r="D9" s="3"/>
      <c r="E9" s="3"/>
      <c r="F9" s="3"/>
      <c r="G9" s="3"/>
      <c r="H9" s="3"/>
      <c r="I9" s="3"/>
      <c r="J9" s="3"/>
      <c r="K9" s="3"/>
      <c r="L9" s="3"/>
      <c r="M9" s="3"/>
      <c r="N9" s="3"/>
      <c r="O9" s="3"/>
      <c r="P9" s="3"/>
      <c r="Q9" s="3"/>
      <c r="R9" s="3"/>
      <c r="S9" s="3"/>
      <c r="T9" s="3"/>
    </row>
    <row r="10" spans="1:20" ht="15" customHeight="1" x14ac:dyDescent="0.15">
      <c r="A10" s="3"/>
      <c r="B10" s="3"/>
      <c r="C10" s="3"/>
      <c r="D10" s="3"/>
      <c r="E10" s="3"/>
      <c r="F10" s="3"/>
      <c r="G10" s="3"/>
      <c r="H10" s="3"/>
      <c r="I10" s="3"/>
      <c r="J10" s="3"/>
      <c r="K10" s="3"/>
      <c r="L10" s="3"/>
      <c r="M10" s="3"/>
      <c r="N10" s="3"/>
      <c r="O10" s="3"/>
      <c r="P10" s="3"/>
      <c r="Q10" s="3"/>
      <c r="R10" s="3"/>
      <c r="S10" s="3"/>
      <c r="T10" s="3"/>
    </row>
    <row r="11" spans="1:20" ht="15" customHeight="1" x14ac:dyDescent="0.15">
      <c r="A11" s="3"/>
      <c r="B11" s="3"/>
      <c r="C11" s="3"/>
      <c r="D11" s="3"/>
      <c r="E11" s="3"/>
      <c r="F11" s="3"/>
      <c r="G11" s="3"/>
      <c r="H11" s="3"/>
      <c r="I11" s="3"/>
      <c r="J11" s="3"/>
      <c r="K11" s="3"/>
      <c r="L11" s="3"/>
      <c r="M11" s="3"/>
      <c r="N11" s="3"/>
      <c r="O11" s="3"/>
      <c r="P11" s="3"/>
      <c r="Q11" s="3"/>
      <c r="R11" s="3"/>
      <c r="S11" s="3"/>
      <c r="T11" s="3"/>
    </row>
    <row r="12" spans="1:20" ht="15" customHeight="1" x14ac:dyDescent="0.15">
      <c r="A12" s="3" t="s">
        <v>1</v>
      </c>
      <c r="B12" s="3"/>
      <c r="C12" s="3"/>
      <c r="D12" s="3"/>
      <c r="E12" s="3"/>
      <c r="F12" s="3"/>
      <c r="G12" s="3"/>
      <c r="H12" s="3"/>
      <c r="I12" s="3"/>
      <c r="J12" s="3"/>
      <c r="K12" s="3"/>
      <c r="L12" s="3"/>
      <c r="M12" s="3"/>
      <c r="N12" s="3"/>
      <c r="O12" s="3"/>
      <c r="P12" s="3"/>
      <c r="Q12" s="3"/>
      <c r="R12" s="3"/>
      <c r="S12" s="3"/>
      <c r="T12" s="3"/>
    </row>
    <row r="13" spans="1:20" ht="15" customHeight="1" x14ac:dyDescent="0.15">
      <c r="A13" s="3"/>
      <c r="B13" s="3"/>
      <c r="C13" s="3"/>
      <c r="D13" s="3"/>
      <c r="E13" s="3"/>
      <c r="F13" s="3"/>
      <c r="G13" s="3"/>
      <c r="H13" s="3"/>
      <c r="I13" s="3"/>
      <c r="J13" s="3"/>
      <c r="K13" s="3"/>
      <c r="L13" s="3"/>
      <c r="M13" s="3"/>
      <c r="N13" s="3"/>
      <c r="O13" s="3"/>
      <c r="P13" s="3"/>
      <c r="Q13" s="3"/>
      <c r="R13" s="3"/>
      <c r="S13" s="3"/>
      <c r="T13" s="3"/>
    </row>
    <row r="14" spans="1:20" ht="15" customHeight="1" x14ac:dyDescent="0.15">
      <c r="A14" s="3"/>
      <c r="B14" s="3"/>
      <c r="C14" s="3"/>
      <c r="D14" s="3"/>
      <c r="E14" s="3"/>
      <c r="F14" s="3"/>
      <c r="G14" s="3"/>
      <c r="H14" s="3"/>
      <c r="I14" s="3"/>
      <c r="J14" s="3"/>
      <c r="K14" s="3"/>
      <c r="L14" s="3"/>
      <c r="M14" s="3"/>
      <c r="N14" s="3"/>
      <c r="O14" s="3"/>
      <c r="P14" s="3"/>
      <c r="Q14" s="3"/>
      <c r="R14" s="3"/>
      <c r="S14" s="3"/>
      <c r="T14" s="3"/>
    </row>
    <row r="15" spans="1:20" ht="15" customHeight="1" x14ac:dyDescent="0.15">
      <c r="A15" s="3" t="s">
        <v>543</v>
      </c>
      <c r="B15" s="3"/>
      <c r="C15" s="3"/>
      <c r="D15" s="3"/>
      <c r="E15" s="3"/>
      <c r="F15" s="3"/>
      <c r="G15" s="3"/>
      <c r="H15" s="3"/>
      <c r="I15" s="3"/>
      <c r="J15" s="3"/>
      <c r="K15" s="3"/>
      <c r="L15" s="3"/>
      <c r="M15" s="3"/>
      <c r="N15" s="3"/>
      <c r="O15" s="3"/>
      <c r="P15" s="3"/>
      <c r="Q15" s="3"/>
      <c r="R15" s="3"/>
      <c r="S15" s="3"/>
      <c r="T15" s="3"/>
    </row>
    <row r="16" spans="1:20" ht="15" customHeight="1" x14ac:dyDescent="0.15">
      <c r="A16" s="3"/>
      <c r="B16" s="3"/>
      <c r="C16" s="3"/>
      <c r="D16" s="3"/>
      <c r="E16" s="3"/>
      <c r="F16" s="3"/>
      <c r="G16" s="3"/>
      <c r="H16" s="3"/>
      <c r="I16" s="3"/>
      <c r="J16" s="3"/>
      <c r="K16" s="3"/>
      <c r="L16" s="3"/>
      <c r="M16" s="3"/>
      <c r="N16" s="3"/>
      <c r="O16" s="3"/>
      <c r="P16" s="3"/>
      <c r="Q16" s="3"/>
      <c r="R16" s="3"/>
      <c r="S16" s="3"/>
      <c r="T16" s="3"/>
    </row>
    <row r="17" spans="1:20" ht="15" customHeight="1" x14ac:dyDescent="0.15">
      <c r="A17" s="3"/>
      <c r="B17" s="3"/>
      <c r="C17" s="3"/>
      <c r="D17" s="3"/>
      <c r="E17" s="3"/>
      <c r="F17" s="3"/>
      <c r="G17" s="3"/>
      <c r="H17" s="3"/>
      <c r="I17" s="3"/>
      <c r="J17" s="3"/>
      <c r="K17" s="3"/>
      <c r="L17" s="3"/>
      <c r="M17" s="3"/>
      <c r="N17" s="3"/>
      <c r="O17" s="3"/>
      <c r="P17" s="3"/>
      <c r="Q17" s="3"/>
      <c r="R17" s="3"/>
      <c r="S17" s="3"/>
      <c r="T17" s="3"/>
    </row>
    <row r="20" spans="1:20" ht="15" customHeight="1" x14ac:dyDescent="0.15">
      <c r="B20" s="4" t="str">
        <f>IF([1]【マスター】!C7="","",[1]【マスター】!C7)</f>
        <v>デイサービスさつき</v>
      </c>
      <c r="C20" s="4"/>
      <c r="D20" s="4"/>
      <c r="E20" s="4"/>
      <c r="F20" s="4"/>
      <c r="G20" s="4"/>
      <c r="H20" s="4"/>
      <c r="I20" s="4"/>
      <c r="J20" s="4"/>
      <c r="K20" s="4"/>
      <c r="L20" s="4"/>
      <c r="M20" s="4"/>
      <c r="N20" s="4"/>
      <c r="O20" s="4"/>
      <c r="P20" s="4"/>
      <c r="Q20" s="4"/>
      <c r="R20" s="4"/>
      <c r="S20" s="4"/>
      <c r="T20" s="5"/>
    </row>
    <row r="21" spans="1:20" ht="15" customHeight="1" x14ac:dyDescent="0.15">
      <c r="A21" s="5"/>
      <c r="B21" s="4"/>
      <c r="C21" s="4"/>
      <c r="D21" s="4"/>
      <c r="E21" s="4"/>
      <c r="F21" s="4"/>
      <c r="G21" s="4"/>
      <c r="H21" s="4"/>
      <c r="I21" s="4"/>
      <c r="J21" s="4"/>
      <c r="K21" s="4"/>
      <c r="L21" s="4"/>
      <c r="M21" s="4"/>
      <c r="N21" s="4"/>
      <c r="O21" s="4"/>
      <c r="P21" s="4"/>
      <c r="Q21" s="4"/>
      <c r="R21" s="4"/>
      <c r="S21" s="4"/>
      <c r="T21" s="5"/>
    </row>
    <row r="22" spans="1:20" ht="15" customHeight="1" x14ac:dyDescent="0.15">
      <c r="A22" s="5"/>
      <c r="B22" s="4"/>
      <c r="C22" s="4"/>
      <c r="D22" s="4"/>
      <c r="E22" s="4"/>
      <c r="F22" s="4"/>
      <c r="G22" s="4"/>
      <c r="H22" s="4"/>
      <c r="I22" s="4"/>
      <c r="J22" s="4"/>
      <c r="K22" s="4"/>
      <c r="L22" s="4"/>
      <c r="M22" s="4"/>
      <c r="N22" s="4"/>
      <c r="O22" s="4"/>
      <c r="P22" s="4"/>
      <c r="Q22" s="4"/>
      <c r="R22" s="4"/>
      <c r="S22" s="4"/>
      <c r="T22" s="5"/>
    </row>
    <row r="53" spans="1:20" ht="15" customHeight="1" x14ac:dyDescent="0.15">
      <c r="A53" s="6" t="str">
        <f>IF([1]【マスター】!C22="","",[1]【マスター】!C22)</f>
        <v>株式会社ケアサポート</v>
      </c>
      <c r="B53" s="6"/>
      <c r="C53" s="6"/>
      <c r="D53" s="6"/>
      <c r="E53" s="6"/>
      <c r="F53" s="6"/>
      <c r="G53" s="6"/>
      <c r="H53" s="6"/>
      <c r="I53" s="6"/>
      <c r="J53" s="6"/>
      <c r="K53" s="6"/>
      <c r="L53" s="6"/>
      <c r="M53" s="6"/>
      <c r="N53" s="6"/>
      <c r="O53" s="6"/>
      <c r="P53" s="6"/>
      <c r="Q53" s="6"/>
      <c r="R53" s="6"/>
      <c r="S53" s="6"/>
      <c r="T53" s="6"/>
    </row>
    <row r="56" spans="1:20" ht="15" customHeight="1" x14ac:dyDescent="0.15">
      <c r="A56" s="7" t="s">
        <v>544</v>
      </c>
      <c r="B56" s="7"/>
      <c r="C56" s="7"/>
      <c r="D56" s="7"/>
      <c r="E56" s="7"/>
      <c r="F56" s="7"/>
      <c r="G56" s="7"/>
      <c r="H56" s="7"/>
      <c r="I56" s="7"/>
      <c r="J56" s="7"/>
      <c r="K56" s="7"/>
      <c r="L56" s="7"/>
      <c r="M56" s="7"/>
      <c r="N56" s="7"/>
      <c r="O56" s="7"/>
      <c r="P56" s="7"/>
      <c r="Q56" s="7"/>
      <c r="R56" s="7"/>
      <c r="S56" s="7"/>
      <c r="T56" s="7"/>
    </row>
    <row r="57" spans="1:20" ht="15" customHeight="1" x14ac:dyDescent="0.15">
      <c r="A57" s="7"/>
      <c r="B57" s="7"/>
      <c r="C57" s="7"/>
      <c r="D57" s="7"/>
      <c r="E57" s="7"/>
      <c r="F57" s="7"/>
      <c r="G57" s="7"/>
      <c r="H57" s="7"/>
      <c r="I57" s="7"/>
      <c r="J57" s="7"/>
      <c r="K57" s="7"/>
      <c r="L57" s="7"/>
      <c r="M57" s="7"/>
      <c r="N57" s="7"/>
      <c r="O57" s="7"/>
      <c r="P57" s="7"/>
      <c r="Q57" s="7"/>
      <c r="R57" s="7"/>
      <c r="S57" s="7"/>
      <c r="T57" s="7"/>
    </row>
    <row r="58" spans="1:20" s="9" customFormat="1" ht="45" customHeight="1" x14ac:dyDescent="0.15">
      <c r="A58" s="8" t="str">
        <f>IF([1]【マスター】!B156="","　利用者                    （以下「甲」という。）と事業者 "&amp;[1]【マスター】!C22&amp;"(以下「乙」という。）とは、介護サポートサービスの利用に関して次のとおり契約を結びます。","　利用者 "&amp;[1]【マスター】!B156&amp;" （以下「甲」という。）と事業者 "&amp;[1]【マスター】!C22&amp;"(以下「乙」という。）とは、通所介護サービスの利用に関して次のとおり契約を結びます。")</f>
        <v>　利用者                    （以下「甲」という。）と事業者 株式会社ケアサポート(以下「乙」という。）とは、介護サポートサービスの利用に関して次のとおり契約を結びます。</v>
      </c>
      <c r="B58" s="8"/>
      <c r="C58" s="8"/>
      <c r="D58" s="8"/>
      <c r="E58" s="8"/>
      <c r="F58" s="8"/>
      <c r="G58" s="8"/>
      <c r="H58" s="8"/>
      <c r="I58" s="8"/>
      <c r="J58" s="8"/>
      <c r="K58" s="8"/>
      <c r="L58" s="8"/>
      <c r="M58" s="8"/>
      <c r="N58" s="8"/>
      <c r="O58" s="8"/>
      <c r="P58" s="8"/>
      <c r="Q58" s="8"/>
      <c r="R58" s="8"/>
      <c r="S58" s="8"/>
      <c r="T58" s="8"/>
    </row>
    <row r="59" spans="1:20" s="9" customFormat="1" ht="15" customHeight="1" x14ac:dyDescent="0.15">
      <c r="B59" s="18"/>
      <c r="C59" s="18"/>
    </row>
    <row r="60" spans="1:20" s="9" customFormat="1" ht="15" customHeight="1" x14ac:dyDescent="0.15">
      <c r="A60" s="9" t="s">
        <v>4</v>
      </c>
      <c r="B60" s="18"/>
      <c r="C60" s="18"/>
    </row>
    <row r="61" spans="1:20" s="9" customFormat="1" ht="15" customHeight="1" x14ac:dyDescent="0.15">
      <c r="A61" s="9" t="s">
        <v>5</v>
      </c>
      <c r="B61" s="18"/>
      <c r="C61" s="8" t="s">
        <v>545</v>
      </c>
      <c r="D61" s="8"/>
      <c r="E61" s="8"/>
      <c r="F61" s="8"/>
      <c r="G61" s="8"/>
      <c r="H61" s="8"/>
      <c r="I61" s="8"/>
      <c r="J61" s="8"/>
      <c r="K61" s="8"/>
      <c r="L61" s="8"/>
      <c r="M61" s="8"/>
      <c r="N61" s="8"/>
      <c r="O61" s="8"/>
      <c r="P61" s="8"/>
      <c r="Q61" s="8"/>
      <c r="R61" s="8"/>
      <c r="S61" s="8"/>
      <c r="T61" s="8"/>
    </row>
    <row r="62" spans="1:20" s="9" customFormat="1" ht="15" customHeight="1" x14ac:dyDescent="0.15">
      <c r="B62" s="18"/>
      <c r="C62" s="8"/>
      <c r="D62" s="8"/>
      <c r="E62" s="8"/>
      <c r="F62" s="8"/>
      <c r="G62" s="8"/>
      <c r="H62" s="8"/>
      <c r="I62" s="8"/>
      <c r="J62" s="8"/>
      <c r="K62" s="8"/>
      <c r="L62" s="8"/>
      <c r="M62" s="8"/>
      <c r="N62" s="8"/>
      <c r="O62" s="8"/>
      <c r="P62" s="8"/>
      <c r="Q62" s="8"/>
      <c r="R62" s="8"/>
      <c r="S62" s="8"/>
      <c r="T62" s="8"/>
    </row>
    <row r="63" spans="1:20" s="9" customFormat="1" ht="15" customHeight="1" x14ac:dyDescent="0.15">
      <c r="B63" s="18"/>
      <c r="C63" s="8"/>
      <c r="D63" s="8"/>
      <c r="E63" s="8"/>
      <c r="F63" s="8"/>
      <c r="G63" s="8"/>
      <c r="H63" s="8"/>
      <c r="I63" s="8"/>
      <c r="J63" s="8"/>
      <c r="K63" s="8"/>
      <c r="L63" s="8"/>
      <c r="M63" s="8"/>
      <c r="N63" s="8"/>
      <c r="O63" s="8"/>
      <c r="P63" s="8"/>
      <c r="Q63" s="8"/>
      <c r="R63" s="8"/>
      <c r="S63" s="8"/>
      <c r="T63" s="8"/>
    </row>
    <row r="64" spans="1:20" s="9" customFormat="1" ht="15" customHeight="1" x14ac:dyDescent="0.15">
      <c r="B64" s="18"/>
      <c r="C64" s="8"/>
      <c r="D64" s="8"/>
      <c r="E64" s="8"/>
      <c r="F64" s="8"/>
      <c r="G64" s="8"/>
      <c r="H64" s="8"/>
      <c r="I64" s="8"/>
      <c r="J64" s="8"/>
      <c r="K64" s="8"/>
      <c r="L64" s="8"/>
      <c r="M64" s="8"/>
      <c r="N64" s="8"/>
      <c r="O64" s="8"/>
      <c r="P64" s="8"/>
      <c r="Q64" s="8"/>
      <c r="R64" s="8"/>
      <c r="S64" s="8"/>
      <c r="T64" s="8"/>
    </row>
    <row r="65" spans="1:21" s="9" customFormat="1" ht="15" customHeight="1" x14ac:dyDescent="0.15">
      <c r="B65" s="18" t="s">
        <v>7</v>
      </c>
      <c r="C65" s="8" t="s">
        <v>546</v>
      </c>
      <c r="D65" s="8"/>
      <c r="E65" s="8"/>
      <c r="F65" s="8"/>
      <c r="G65" s="8"/>
      <c r="H65" s="8"/>
      <c r="I65" s="8"/>
      <c r="J65" s="8"/>
      <c r="K65" s="8"/>
      <c r="L65" s="8"/>
      <c r="M65" s="8"/>
      <c r="N65" s="8"/>
      <c r="O65" s="8"/>
      <c r="P65" s="8"/>
      <c r="Q65" s="8"/>
      <c r="R65" s="8"/>
      <c r="S65" s="8"/>
      <c r="T65" s="8"/>
    </row>
    <row r="66" spans="1:21" s="9" customFormat="1" ht="15" customHeight="1" x14ac:dyDescent="0.15">
      <c r="B66" s="18"/>
      <c r="C66" s="8"/>
      <c r="D66" s="8"/>
      <c r="E66" s="8"/>
      <c r="F66" s="8"/>
      <c r="G66" s="8"/>
      <c r="H66" s="8"/>
      <c r="I66" s="8"/>
      <c r="J66" s="8"/>
      <c r="K66" s="8"/>
      <c r="L66" s="8"/>
      <c r="M66" s="8"/>
      <c r="N66" s="8"/>
      <c r="O66" s="8"/>
      <c r="P66" s="8"/>
      <c r="Q66" s="8"/>
      <c r="R66" s="8"/>
      <c r="S66" s="8"/>
      <c r="T66" s="8"/>
    </row>
    <row r="67" spans="1:21" s="9" customFormat="1" ht="15" customHeight="1" x14ac:dyDescent="0.15">
      <c r="B67" s="18"/>
      <c r="C67" s="18"/>
    </row>
    <row r="68" spans="1:21" s="9" customFormat="1" ht="15" customHeight="1" x14ac:dyDescent="0.15">
      <c r="A68" s="9" t="s">
        <v>9</v>
      </c>
      <c r="B68" s="18"/>
      <c r="C68" s="18"/>
    </row>
    <row r="69" spans="1:21" s="9" customFormat="1" ht="15" customHeight="1" x14ac:dyDescent="0.15">
      <c r="A69" s="9" t="s">
        <v>10</v>
      </c>
      <c r="B69" s="18"/>
      <c r="C69" s="8" t="s">
        <v>547</v>
      </c>
      <c r="D69" s="376"/>
      <c r="E69" s="376"/>
      <c r="F69" s="376"/>
      <c r="G69" s="376"/>
      <c r="H69" s="376"/>
      <c r="J69" s="377"/>
      <c r="K69" s="377"/>
      <c r="L69" s="377"/>
      <c r="M69" s="377"/>
      <c r="N69" s="377"/>
      <c r="O69" s="377"/>
      <c r="P69" s="377"/>
      <c r="Q69" s="377"/>
      <c r="R69" s="377"/>
      <c r="S69" s="377"/>
      <c r="T69" s="377"/>
    </row>
    <row r="70" spans="1:21" s="9" customFormat="1" ht="15" customHeight="1" x14ac:dyDescent="0.15">
      <c r="B70" s="18"/>
      <c r="C70" s="378" t="s">
        <v>548</v>
      </c>
      <c r="D70" s="379"/>
      <c r="E70" s="379"/>
      <c r="F70" s="379"/>
      <c r="G70" s="379"/>
      <c r="H70" s="379"/>
      <c r="I70" s="379"/>
      <c r="J70" s="379"/>
      <c r="K70" s="379"/>
      <c r="L70" s="379"/>
      <c r="M70" s="379"/>
      <c r="N70" s="8" t="s">
        <v>549</v>
      </c>
      <c r="O70" s="380"/>
      <c r="P70" s="380"/>
      <c r="Q70" s="380"/>
      <c r="R70" s="380"/>
      <c r="S70" s="380"/>
      <c r="T70" s="380"/>
      <c r="U70" s="10"/>
    </row>
    <row r="71" spans="1:21" s="9" customFormat="1" ht="15" customHeight="1" x14ac:dyDescent="0.15">
      <c r="B71" s="18" t="s">
        <v>7</v>
      </c>
      <c r="C71" s="8" t="s">
        <v>550</v>
      </c>
      <c r="D71" s="8"/>
      <c r="E71" s="8"/>
      <c r="F71" s="8"/>
      <c r="G71" s="8"/>
      <c r="H71" s="8"/>
      <c r="I71" s="8"/>
      <c r="J71" s="8"/>
      <c r="K71" s="8"/>
      <c r="L71" s="8"/>
      <c r="M71" s="8"/>
      <c r="N71" s="8"/>
      <c r="O71" s="8"/>
      <c r="P71" s="8"/>
      <c r="Q71" s="8"/>
      <c r="R71" s="8"/>
      <c r="S71" s="8"/>
      <c r="T71" s="8"/>
    </row>
    <row r="72" spans="1:21" s="9" customFormat="1" ht="15" customHeight="1" x14ac:dyDescent="0.15">
      <c r="B72" s="18"/>
      <c r="C72" s="8"/>
      <c r="D72" s="8"/>
      <c r="E72" s="8"/>
      <c r="F72" s="8"/>
      <c r="G72" s="8"/>
      <c r="H72" s="8"/>
      <c r="I72" s="8"/>
      <c r="J72" s="8"/>
      <c r="K72" s="8"/>
      <c r="L72" s="8"/>
      <c r="M72" s="8"/>
      <c r="N72" s="8"/>
      <c r="O72" s="8"/>
      <c r="P72" s="8"/>
      <c r="Q72" s="8"/>
      <c r="R72" s="8"/>
      <c r="S72" s="8"/>
      <c r="T72" s="8"/>
    </row>
    <row r="73" spans="1:21" s="9" customFormat="1" ht="15" customHeight="1" x14ac:dyDescent="0.15">
      <c r="B73" s="18"/>
      <c r="C73" s="8"/>
      <c r="D73" s="8"/>
      <c r="E73" s="8"/>
      <c r="F73" s="8"/>
      <c r="G73" s="8"/>
      <c r="H73" s="8"/>
      <c r="I73" s="8"/>
      <c r="J73" s="8"/>
      <c r="K73" s="8"/>
      <c r="L73" s="8"/>
      <c r="M73" s="8"/>
      <c r="N73" s="8"/>
      <c r="O73" s="8"/>
      <c r="P73" s="8"/>
      <c r="Q73" s="8"/>
      <c r="R73" s="8"/>
      <c r="S73" s="8"/>
      <c r="T73" s="8"/>
    </row>
    <row r="74" spans="1:21" s="9" customFormat="1" ht="15" customHeight="1" x14ac:dyDescent="0.15">
      <c r="B74" s="18"/>
      <c r="C74" s="47"/>
      <c r="D74" s="13"/>
      <c r="E74" s="13"/>
      <c r="F74" s="13"/>
      <c r="G74" s="13"/>
      <c r="H74" s="13"/>
      <c r="I74" s="13"/>
      <c r="J74" s="13"/>
      <c r="K74" s="13"/>
      <c r="L74" s="13"/>
      <c r="M74" s="13"/>
      <c r="N74" s="13"/>
      <c r="O74" s="13"/>
      <c r="P74" s="13"/>
      <c r="Q74" s="13"/>
      <c r="R74" s="13"/>
      <c r="S74" s="13"/>
      <c r="T74" s="13"/>
    </row>
    <row r="75" spans="1:21" s="9" customFormat="1" ht="15" customHeight="1" x14ac:dyDescent="0.15">
      <c r="A75" s="9" t="s">
        <v>18</v>
      </c>
      <c r="B75" s="18"/>
      <c r="C75" s="18"/>
    </row>
    <row r="76" spans="1:21" s="9" customFormat="1" ht="15" customHeight="1" x14ac:dyDescent="0.15">
      <c r="A76" s="9" t="s">
        <v>19</v>
      </c>
      <c r="B76" s="18"/>
      <c r="C76" s="8" t="s">
        <v>551</v>
      </c>
      <c r="D76" s="8"/>
      <c r="E76" s="8"/>
      <c r="F76" s="8"/>
      <c r="G76" s="8"/>
      <c r="H76" s="8"/>
      <c r="I76" s="8"/>
      <c r="J76" s="8"/>
      <c r="K76" s="8"/>
      <c r="L76" s="8"/>
      <c r="M76" s="8"/>
      <c r="N76" s="8"/>
      <c r="O76" s="8"/>
      <c r="P76" s="8"/>
      <c r="Q76" s="8"/>
      <c r="R76" s="8"/>
      <c r="S76" s="8"/>
      <c r="T76" s="8"/>
    </row>
    <row r="77" spans="1:21" s="9" customFormat="1" ht="15" customHeight="1" x14ac:dyDescent="0.15">
      <c r="B77" s="18"/>
      <c r="C77" s="8"/>
      <c r="D77" s="8"/>
      <c r="E77" s="8"/>
      <c r="F77" s="8"/>
      <c r="G77" s="8"/>
      <c r="H77" s="8"/>
      <c r="I77" s="8"/>
      <c r="J77" s="8"/>
      <c r="K77" s="8"/>
      <c r="L77" s="8"/>
      <c r="M77" s="8"/>
      <c r="N77" s="8"/>
      <c r="O77" s="8"/>
      <c r="P77" s="8"/>
      <c r="Q77" s="8"/>
      <c r="R77" s="8"/>
      <c r="S77" s="8"/>
      <c r="T77" s="8"/>
    </row>
    <row r="78" spans="1:21" s="9" customFormat="1" ht="15" customHeight="1" x14ac:dyDescent="0.15">
      <c r="B78" s="18"/>
      <c r="C78" s="8"/>
      <c r="D78" s="8"/>
      <c r="E78" s="8"/>
      <c r="F78" s="8"/>
      <c r="G78" s="8"/>
      <c r="H78" s="8"/>
      <c r="I78" s="8"/>
      <c r="J78" s="8"/>
      <c r="K78" s="8"/>
      <c r="L78" s="8"/>
      <c r="M78" s="8"/>
      <c r="N78" s="8"/>
      <c r="O78" s="8"/>
      <c r="P78" s="8"/>
      <c r="Q78" s="8"/>
      <c r="R78" s="8"/>
      <c r="S78" s="8"/>
      <c r="T78" s="8"/>
    </row>
    <row r="79" spans="1:21" s="9" customFormat="1" ht="15" customHeight="1" x14ac:dyDescent="0.15">
      <c r="B79" s="18"/>
      <c r="C79" s="18"/>
    </row>
    <row r="80" spans="1:21" s="9" customFormat="1" ht="15" customHeight="1" x14ac:dyDescent="0.15">
      <c r="A80" s="9" t="s">
        <v>552</v>
      </c>
      <c r="B80" s="18"/>
      <c r="C80" s="18"/>
    </row>
    <row r="81" spans="1:20" s="9" customFormat="1" ht="15" customHeight="1" x14ac:dyDescent="0.15">
      <c r="A81" s="9" t="s">
        <v>22</v>
      </c>
      <c r="B81" s="18"/>
      <c r="C81" s="8" t="s">
        <v>553</v>
      </c>
      <c r="D81" s="8"/>
      <c r="E81" s="8"/>
      <c r="F81" s="8"/>
      <c r="G81" s="8"/>
      <c r="H81" s="8"/>
      <c r="I81" s="8"/>
      <c r="J81" s="8"/>
      <c r="K81" s="8"/>
      <c r="L81" s="8"/>
      <c r="M81" s="8"/>
      <c r="N81" s="8"/>
      <c r="O81" s="8"/>
      <c r="P81" s="8"/>
      <c r="Q81" s="8"/>
      <c r="R81" s="8"/>
      <c r="S81" s="8"/>
      <c r="T81" s="8"/>
    </row>
    <row r="82" spans="1:20" s="9" customFormat="1" ht="15" customHeight="1" x14ac:dyDescent="0.15">
      <c r="B82" s="18"/>
      <c r="C82" s="8"/>
      <c r="D82" s="8"/>
      <c r="E82" s="8"/>
      <c r="F82" s="8"/>
      <c r="G82" s="8"/>
      <c r="H82" s="8"/>
      <c r="I82" s="8"/>
      <c r="J82" s="8"/>
      <c r="K82" s="8"/>
      <c r="L82" s="8"/>
      <c r="M82" s="8"/>
      <c r="N82" s="8"/>
      <c r="O82" s="8"/>
      <c r="P82" s="8"/>
      <c r="Q82" s="8"/>
      <c r="R82" s="8"/>
      <c r="S82" s="8"/>
      <c r="T82" s="8"/>
    </row>
    <row r="83" spans="1:20" s="9" customFormat="1" ht="15" customHeight="1" x14ac:dyDescent="0.15">
      <c r="B83" s="18"/>
      <c r="C83" s="8"/>
      <c r="D83" s="8"/>
      <c r="E83" s="8"/>
      <c r="F83" s="8"/>
      <c r="G83" s="8"/>
      <c r="H83" s="8"/>
      <c r="I83" s="8"/>
      <c r="J83" s="8"/>
      <c r="K83" s="8"/>
      <c r="L83" s="8"/>
      <c r="M83" s="8"/>
      <c r="N83" s="8"/>
      <c r="O83" s="8"/>
      <c r="P83" s="8"/>
      <c r="Q83" s="8"/>
      <c r="R83" s="8"/>
      <c r="S83" s="8"/>
      <c r="T83" s="8"/>
    </row>
    <row r="84" spans="1:20" s="9" customFormat="1" ht="15" customHeight="1" x14ac:dyDescent="0.15">
      <c r="B84" s="18" t="s">
        <v>7</v>
      </c>
      <c r="C84" s="8" t="s">
        <v>554</v>
      </c>
      <c r="D84" s="8"/>
      <c r="E84" s="8"/>
      <c r="F84" s="8"/>
      <c r="G84" s="8"/>
      <c r="H84" s="8"/>
      <c r="I84" s="8"/>
      <c r="J84" s="8"/>
      <c r="K84" s="8"/>
      <c r="L84" s="8"/>
      <c r="M84" s="8"/>
      <c r="N84" s="8"/>
      <c r="O84" s="8"/>
      <c r="P84" s="8"/>
      <c r="Q84" s="8"/>
      <c r="R84" s="8"/>
      <c r="S84" s="8"/>
      <c r="T84" s="8"/>
    </row>
    <row r="85" spans="1:20" s="9" customFormat="1" ht="15" customHeight="1" x14ac:dyDescent="0.15">
      <c r="B85" s="18"/>
      <c r="C85" s="8"/>
      <c r="D85" s="8"/>
      <c r="E85" s="8"/>
      <c r="F85" s="8"/>
      <c r="G85" s="8"/>
      <c r="H85" s="8"/>
      <c r="I85" s="8"/>
      <c r="J85" s="8"/>
      <c r="K85" s="8"/>
      <c r="L85" s="8"/>
      <c r="M85" s="8"/>
      <c r="N85" s="8"/>
      <c r="O85" s="8"/>
      <c r="P85" s="8"/>
      <c r="Q85" s="8"/>
      <c r="R85" s="8"/>
      <c r="S85" s="8"/>
      <c r="T85" s="8"/>
    </row>
    <row r="86" spans="1:20" s="9" customFormat="1" ht="15" customHeight="1" x14ac:dyDescent="0.15">
      <c r="B86" s="18" t="s">
        <v>25</v>
      </c>
      <c r="C86" s="8" t="s">
        <v>555</v>
      </c>
      <c r="D86" s="8"/>
      <c r="E86" s="8"/>
      <c r="F86" s="8"/>
      <c r="G86" s="8"/>
      <c r="H86" s="8"/>
      <c r="I86" s="8"/>
      <c r="J86" s="8"/>
      <c r="K86" s="8"/>
      <c r="L86" s="8"/>
      <c r="M86" s="8"/>
      <c r="N86" s="8"/>
      <c r="O86" s="8"/>
      <c r="P86" s="8"/>
      <c r="Q86" s="8"/>
      <c r="R86" s="8"/>
      <c r="S86" s="8"/>
      <c r="T86" s="8"/>
    </row>
    <row r="87" spans="1:20" s="9" customFormat="1" ht="15" customHeight="1" x14ac:dyDescent="0.15">
      <c r="B87" s="18"/>
      <c r="C87" s="8"/>
      <c r="D87" s="8"/>
      <c r="E87" s="8"/>
      <c r="F87" s="8"/>
      <c r="G87" s="8"/>
      <c r="H87" s="8"/>
      <c r="I87" s="8"/>
      <c r="J87" s="8"/>
      <c r="K87" s="8"/>
      <c r="L87" s="8"/>
      <c r="M87" s="8"/>
      <c r="N87" s="8"/>
      <c r="O87" s="8"/>
      <c r="P87" s="8"/>
      <c r="Q87" s="8"/>
      <c r="R87" s="8"/>
      <c r="S87" s="8"/>
      <c r="T87" s="8"/>
    </row>
    <row r="88" spans="1:20" s="9" customFormat="1" ht="15" customHeight="1" x14ac:dyDescent="0.15">
      <c r="B88" s="18" t="s">
        <v>27</v>
      </c>
      <c r="C88" s="8" t="s">
        <v>556</v>
      </c>
      <c r="D88" s="8"/>
      <c r="E88" s="8"/>
      <c r="F88" s="8"/>
      <c r="G88" s="8"/>
      <c r="H88" s="8"/>
      <c r="I88" s="8"/>
      <c r="J88" s="8"/>
      <c r="K88" s="8"/>
      <c r="L88" s="8"/>
      <c r="M88" s="8"/>
      <c r="N88" s="8"/>
      <c r="O88" s="8"/>
      <c r="P88" s="8"/>
      <c r="Q88" s="8"/>
      <c r="R88" s="8"/>
      <c r="S88" s="8"/>
      <c r="T88" s="8"/>
    </row>
    <row r="89" spans="1:20" s="9" customFormat="1" ht="15" customHeight="1" x14ac:dyDescent="0.15">
      <c r="B89" s="18"/>
      <c r="C89" s="8"/>
      <c r="D89" s="8"/>
      <c r="E89" s="8"/>
      <c r="F89" s="8"/>
      <c r="G89" s="8"/>
      <c r="H89" s="8"/>
      <c r="I89" s="8"/>
      <c r="J89" s="8"/>
      <c r="K89" s="8"/>
      <c r="L89" s="8"/>
      <c r="M89" s="8"/>
      <c r="N89" s="8"/>
      <c r="O89" s="8"/>
      <c r="P89" s="8"/>
      <c r="Q89" s="8"/>
      <c r="R89" s="8"/>
      <c r="S89" s="8"/>
      <c r="T89" s="8"/>
    </row>
    <row r="90" spans="1:20" s="9" customFormat="1" ht="15" customHeight="1" x14ac:dyDescent="0.15">
      <c r="B90" s="381" t="s">
        <v>29</v>
      </c>
      <c r="C90" s="381"/>
      <c r="D90" s="8" t="s">
        <v>557</v>
      </c>
      <c r="E90" s="8"/>
      <c r="F90" s="8"/>
      <c r="G90" s="8"/>
      <c r="H90" s="8"/>
      <c r="I90" s="8"/>
      <c r="J90" s="8"/>
      <c r="K90" s="8"/>
      <c r="L90" s="8"/>
      <c r="M90" s="8"/>
      <c r="N90" s="8"/>
      <c r="O90" s="8"/>
      <c r="P90" s="8"/>
      <c r="Q90" s="8"/>
      <c r="R90" s="8"/>
      <c r="S90" s="8"/>
      <c r="T90" s="8"/>
    </row>
    <row r="91" spans="1:20" s="9" customFormat="1" ht="15" customHeight="1" x14ac:dyDescent="0.15">
      <c r="B91" s="18"/>
      <c r="C91" s="48"/>
      <c r="D91" s="8"/>
      <c r="E91" s="8"/>
      <c r="F91" s="8"/>
      <c r="G91" s="8"/>
      <c r="H91" s="8"/>
      <c r="I91" s="8"/>
      <c r="J91" s="8"/>
      <c r="K91" s="8"/>
      <c r="L91" s="8"/>
      <c r="M91" s="8"/>
      <c r="N91" s="8"/>
      <c r="O91" s="8"/>
      <c r="P91" s="8"/>
      <c r="Q91" s="8"/>
      <c r="R91" s="8"/>
      <c r="S91" s="8"/>
      <c r="T91" s="8"/>
    </row>
    <row r="92" spans="1:20" s="9" customFormat="1" ht="15" customHeight="1" x14ac:dyDescent="0.15">
      <c r="B92" s="382" t="s">
        <v>31</v>
      </c>
      <c r="C92" s="382"/>
      <c r="D92" s="9" t="s">
        <v>558</v>
      </c>
    </row>
    <row r="93" spans="1:20" s="9" customFormat="1" ht="15" customHeight="1" x14ac:dyDescent="0.15">
      <c r="B93" s="18" t="s">
        <v>33</v>
      </c>
      <c r="C93" s="8" t="s">
        <v>559</v>
      </c>
      <c r="D93" s="8"/>
      <c r="E93" s="8"/>
      <c r="F93" s="8"/>
      <c r="G93" s="8"/>
      <c r="H93" s="8"/>
      <c r="I93" s="8"/>
      <c r="J93" s="8"/>
      <c r="K93" s="8"/>
      <c r="L93" s="8"/>
      <c r="M93" s="8"/>
      <c r="N93" s="8"/>
      <c r="O93" s="8"/>
      <c r="P93" s="8"/>
      <c r="Q93" s="8"/>
      <c r="R93" s="8"/>
      <c r="S93" s="8"/>
      <c r="T93" s="8"/>
    </row>
    <row r="94" spans="1:20" s="9" customFormat="1" ht="15" customHeight="1" x14ac:dyDescent="0.15">
      <c r="B94" s="18"/>
      <c r="C94" s="8"/>
      <c r="D94" s="8"/>
      <c r="E94" s="8"/>
      <c r="F94" s="8"/>
      <c r="G94" s="8"/>
      <c r="H94" s="8"/>
      <c r="I94" s="8"/>
      <c r="J94" s="8"/>
      <c r="K94" s="8"/>
      <c r="L94" s="8"/>
      <c r="M94" s="8"/>
      <c r="N94" s="8"/>
      <c r="O94" s="8"/>
      <c r="P94" s="8"/>
      <c r="Q94" s="8"/>
      <c r="R94" s="8"/>
      <c r="S94" s="8"/>
      <c r="T94" s="8"/>
    </row>
    <row r="95" spans="1:20" s="9" customFormat="1" ht="15" customHeight="1" x14ac:dyDescent="0.15">
      <c r="B95" s="18" t="s">
        <v>35</v>
      </c>
      <c r="C95" s="8" t="s">
        <v>560</v>
      </c>
      <c r="D95" s="8"/>
      <c r="E95" s="8"/>
      <c r="F95" s="8"/>
      <c r="G95" s="8"/>
      <c r="H95" s="8"/>
      <c r="I95" s="8"/>
      <c r="J95" s="8"/>
      <c r="K95" s="8"/>
      <c r="L95" s="8"/>
      <c r="M95" s="8"/>
      <c r="N95" s="8"/>
      <c r="O95" s="8"/>
      <c r="P95" s="8"/>
      <c r="Q95" s="8"/>
      <c r="R95" s="8"/>
      <c r="S95" s="8"/>
      <c r="T95" s="8"/>
    </row>
    <row r="96" spans="1:20" s="9" customFormat="1" ht="15" customHeight="1" x14ac:dyDescent="0.15">
      <c r="B96" s="18"/>
      <c r="C96" s="8"/>
      <c r="D96" s="8"/>
      <c r="E96" s="8"/>
      <c r="F96" s="8"/>
      <c r="G96" s="8"/>
      <c r="H96" s="8"/>
      <c r="I96" s="8"/>
      <c r="J96" s="8"/>
      <c r="K96" s="8"/>
      <c r="L96" s="8"/>
      <c r="M96" s="8"/>
      <c r="N96" s="8"/>
      <c r="O96" s="8"/>
      <c r="P96" s="8"/>
      <c r="Q96" s="8"/>
      <c r="R96" s="8"/>
      <c r="S96" s="8"/>
      <c r="T96" s="8"/>
    </row>
    <row r="97" spans="1:24" s="9" customFormat="1" ht="15" customHeight="1" x14ac:dyDescent="0.15">
      <c r="B97" s="18"/>
      <c r="C97" s="18"/>
    </row>
    <row r="98" spans="1:24" s="9" customFormat="1" ht="15" customHeight="1" x14ac:dyDescent="0.15">
      <c r="A98" s="9" t="s">
        <v>561</v>
      </c>
      <c r="B98" s="18"/>
      <c r="C98" s="18"/>
    </row>
    <row r="99" spans="1:24" s="9" customFormat="1" ht="15" customHeight="1" x14ac:dyDescent="0.15">
      <c r="A99" s="9" t="s">
        <v>38</v>
      </c>
      <c r="B99" s="18"/>
      <c r="C99" s="18" t="s">
        <v>562</v>
      </c>
    </row>
    <row r="100" spans="1:24" s="9" customFormat="1" ht="15" customHeight="1" x14ac:dyDescent="0.15">
      <c r="B100" s="18" t="s">
        <v>7</v>
      </c>
      <c r="C100" s="8" t="s">
        <v>563</v>
      </c>
      <c r="D100" s="8"/>
      <c r="E100" s="8"/>
      <c r="F100" s="8"/>
      <c r="G100" s="8"/>
      <c r="H100" s="8"/>
      <c r="I100" s="8"/>
      <c r="J100" s="8"/>
      <c r="K100" s="8"/>
      <c r="L100" s="8"/>
      <c r="M100" s="8"/>
      <c r="N100" s="8"/>
      <c r="O100" s="8"/>
      <c r="P100" s="8"/>
      <c r="Q100" s="8"/>
      <c r="R100" s="8"/>
      <c r="S100" s="8"/>
      <c r="T100" s="8"/>
    </row>
    <row r="101" spans="1:24" s="9" customFormat="1" ht="15" customHeight="1" x14ac:dyDescent="0.15">
      <c r="B101" s="18"/>
      <c r="C101" s="8"/>
      <c r="D101" s="8"/>
      <c r="E101" s="8"/>
      <c r="F101" s="8"/>
      <c r="G101" s="8"/>
      <c r="H101" s="8"/>
      <c r="I101" s="8"/>
      <c r="J101" s="8"/>
      <c r="K101" s="8"/>
      <c r="L101" s="8"/>
      <c r="M101" s="8"/>
      <c r="N101" s="8"/>
      <c r="O101" s="8"/>
      <c r="P101" s="8"/>
      <c r="Q101" s="8"/>
      <c r="R101" s="8"/>
      <c r="S101" s="8"/>
      <c r="T101" s="8"/>
    </row>
    <row r="102" spans="1:24" s="9" customFormat="1" ht="15" customHeight="1" x14ac:dyDescent="0.15">
      <c r="B102" s="18" t="s">
        <v>25</v>
      </c>
      <c r="C102" s="8" t="s">
        <v>42</v>
      </c>
      <c r="D102" s="8"/>
      <c r="E102" s="8"/>
      <c r="F102" s="8"/>
      <c r="G102" s="8"/>
      <c r="H102" s="8"/>
      <c r="I102" s="8"/>
      <c r="J102" s="8"/>
      <c r="K102" s="8"/>
      <c r="L102" s="8"/>
      <c r="M102" s="8"/>
      <c r="N102" s="8"/>
      <c r="O102" s="8"/>
      <c r="P102" s="8"/>
      <c r="Q102" s="8"/>
      <c r="R102" s="8"/>
      <c r="S102" s="8"/>
      <c r="T102" s="8"/>
    </row>
    <row r="103" spans="1:24" s="9" customFormat="1" ht="15" customHeight="1" x14ac:dyDescent="0.15">
      <c r="B103" s="18"/>
      <c r="C103" s="8"/>
      <c r="D103" s="8"/>
      <c r="E103" s="8"/>
      <c r="F103" s="8"/>
      <c r="G103" s="8"/>
      <c r="H103" s="8"/>
      <c r="I103" s="8"/>
      <c r="J103" s="8"/>
      <c r="K103" s="8"/>
      <c r="L103" s="8"/>
      <c r="M103" s="8"/>
      <c r="N103" s="8"/>
      <c r="O103" s="8"/>
      <c r="P103" s="8"/>
      <c r="Q103" s="8"/>
      <c r="R103" s="8"/>
      <c r="S103" s="8"/>
      <c r="T103" s="8"/>
    </row>
    <row r="104" spans="1:24" s="9" customFormat="1" ht="15" customHeight="1" x14ac:dyDescent="0.15">
      <c r="B104" s="18"/>
      <c r="C104" s="8"/>
      <c r="D104" s="8"/>
      <c r="E104" s="8"/>
      <c r="F104" s="8"/>
      <c r="G104" s="8"/>
      <c r="H104" s="8"/>
      <c r="I104" s="8"/>
      <c r="J104" s="8"/>
      <c r="K104" s="8"/>
      <c r="L104" s="8"/>
      <c r="M104" s="8"/>
      <c r="N104" s="8"/>
      <c r="O104" s="8"/>
      <c r="P104" s="8"/>
      <c r="Q104" s="8"/>
      <c r="R104" s="8"/>
      <c r="S104" s="8"/>
      <c r="T104" s="8"/>
    </row>
    <row r="105" spans="1:24" s="9" customFormat="1" ht="15" customHeight="1" x14ac:dyDescent="0.15">
      <c r="B105" s="383" t="s">
        <v>27</v>
      </c>
      <c r="C105" s="384" t="s">
        <v>564</v>
      </c>
      <c r="D105" s="384"/>
      <c r="E105" s="384"/>
      <c r="F105" s="384"/>
      <c r="G105" s="384"/>
      <c r="H105" s="384"/>
      <c r="I105" s="384"/>
      <c r="J105" s="384"/>
      <c r="K105" s="384"/>
      <c r="L105" s="384"/>
      <c r="M105" s="384"/>
      <c r="N105" s="384"/>
      <c r="O105" s="384"/>
      <c r="P105" s="384"/>
      <c r="Q105" s="384"/>
      <c r="R105" s="384"/>
      <c r="S105" s="384"/>
      <c r="T105" s="384"/>
    </row>
    <row r="106" spans="1:24" s="9" customFormat="1" ht="15" customHeight="1" x14ac:dyDescent="0.15">
      <c r="B106" s="383"/>
      <c r="C106" s="384"/>
      <c r="D106" s="384"/>
      <c r="E106" s="384"/>
      <c r="F106" s="384"/>
      <c r="G106" s="384"/>
      <c r="H106" s="384"/>
      <c r="I106" s="384"/>
      <c r="J106" s="384"/>
      <c r="K106" s="384"/>
      <c r="L106" s="384"/>
      <c r="M106" s="384"/>
      <c r="N106" s="384"/>
      <c r="O106" s="384"/>
      <c r="P106" s="384"/>
      <c r="Q106" s="384"/>
      <c r="R106" s="384"/>
      <c r="S106" s="384"/>
      <c r="T106" s="384"/>
    </row>
    <row r="107" spans="1:24" s="9" customFormat="1" ht="15" customHeight="1" x14ac:dyDescent="0.15">
      <c r="B107" s="18"/>
      <c r="C107" s="13"/>
      <c r="D107" s="13"/>
      <c r="E107" s="13"/>
      <c r="F107" s="13"/>
      <c r="G107" s="13"/>
      <c r="H107" s="13"/>
      <c r="I107" s="13"/>
      <c r="J107" s="13"/>
      <c r="K107" s="13"/>
      <c r="L107" s="13"/>
      <c r="M107" s="13"/>
      <c r="N107" s="13"/>
      <c r="O107" s="13"/>
      <c r="P107" s="13"/>
      <c r="Q107" s="13"/>
      <c r="R107" s="13"/>
      <c r="S107" s="13"/>
      <c r="T107" s="13"/>
    </row>
    <row r="108" spans="1:24" s="9" customFormat="1" ht="15" customHeight="1" x14ac:dyDescent="0.15">
      <c r="A108" s="9" t="s">
        <v>43</v>
      </c>
      <c r="B108" s="18"/>
      <c r="C108" s="18"/>
    </row>
    <row r="109" spans="1:24" s="9" customFormat="1" ht="15" customHeight="1" x14ac:dyDescent="0.15">
      <c r="A109" s="9" t="s">
        <v>44</v>
      </c>
      <c r="B109" s="18"/>
      <c r="C109" s="8" t="s">
        <v>565</v>
      </c>
      <c r="D109" s="8"/>
      <c r="E109" s="8"/>
      <c r="F109" s="8"/>
      <c r="G109" s="8"/>
      <c r="H109" s="8"/>
      <c r="I109" s="8"/>
      <c r="J109" s="8"/>
      <c r="K109" s="8"/>
      <c r="L109" s="8"/>
      <c r="M109" s="8"/>
      <c r="N109" s="8"/>
      <c r="O109" s="8"/>
      <c r="P109" s="8"/>
      <c r="Q109" s="8"/>
      <c r="R109" s="8"/>
      <c r="S109" s="8"/>
      <c r="T109" s="8"/>
    </row>
    <row r="110" spans="1:24" s="9" customFormat="1" ht="15" customHeight="1" x14ac:dyDescent="0.15">
      <c r="B110" s="18"/>
      <c r="C110" s="8"/>
      <c r="D110" s="8"/>
      <c r="E110" s="8"/>
      <c r="F110" s="8"/>
      <c r="G110" s="8"/>
      <c r="H110" s="8"/>
      <c r="I110" s="8"/>
      <c r="J110" s="8"/>
      <c r="K110" s="8"/>
      <c r="L110" s="8"/>
      <c r="M110" s="8"/>
      <c r="N110" s="8"/>
      <c r="O110" s="8"/>
      <c r="P110" s="8"/>
      <c r="Q110" s="8"/>
      <c r="R110" s="8"/>
      <c r="S110" s="8"/>
      <c r="T110" s="8"/>
    </row>
    <row r="111" spans="1:24" s="9" customFormat="1" ht="15" customHeight="1" x14ac:dyDescent="0.15">
      <c r="B111" s="18"/>
      <c r="C111" s="8"/>
      <c r="D111" s="8"/>
      <c r="E111" s="8"/>
      <c r="F111" s="8"/>
      <c r="G111" s="8"/>
      <c r="H111" s="8"/>
      <c r="I111" s="8"/>
      <c r="J111" s="8"/>
      <c r="K111" s="8"/>
      <c r="L111" s="8"/>
      <c r="M111" s="8"/>
      <c r="N111" s="8"/>
      <c r="O111" s="8"/>
      <c r="P111" s="8"/>
      <c r="Q111" s="8"/>
      <c r="R111" s="8"/>
      <c r="S111" s="8"/>
      <c r="T111" s="8"/>
    </row>
    <row r="112" spans="1:24" s="9" customFormat="1" ht="35.1" customHeight="1" x14ac:dyDescent="0.15">
      <c r="B112" s="9" t="s">
        <v>7</v>
      </c>
      <c r="C112" s="8" t="s">
        <v>46</v>
      </c>
      <c r="D112" s="8"/>
      <c r="E112" s="8"/>
      <c r="F112" s="8"/>
      <c r="G112" s="8"/>
      <c r="H112" s="8"/>
      <c r="I112" s="8"/>
      <c r="J112" s="8"/>
      <c r="K112" s="8"/>
      <c r="L112" s="8"/>
      <c r="M112" s="8"/>
      <c r="N112" s="8"/>
      <c r="O112" s="8"/>
      <c r="P112" s="8"/>
      <c r="Q112" s="8"/>
      <c r="R112" s="8"/>
      <c r="S112" s="8"/>
      <c r="T112" s="8"/>
      <c r="U112" s="14"/>
      <c r="V112" s="14"/>
      <c r="X112" s="14"/>
    </row>
    <row r="113" spans="1:20" s="9" customFormat="1" ht="15" customHeight="1" x14ac:dyDescent="0.15">
      <c r="B113" s="18"/>
      <c r="C113" s="13"/>
      <c r="D113" s="13"/>
      <c r="E113" s="13"/>
      <c r="F113" s="13"/>
      <c r="G113" s="13"/>
      <c r="H113" s="13"/>
      <c r="I113" s="13"/>
      <c r="J113" s="13"/>
      <c r="K113" s="13"/>
      <c r="L113" s="13"/>
      <c r="M113" s="13"/>
      <c r="N113" s="13"/>
      <c r="O113" s="13"/>
      <c r="P113" s="13"/>
      <c r="Q113" s="13"/>
      <c r="R113" s="13"/>
      <c r="S113" s="13"/>
      <c r="T113" s="13"/>
    </row>
    <row r="114" spans="1:20" s="9" customFormat="1" ht="15" customHeight="1" x14ac:dyDescent="0.15">
      <c r="A114" s="9" t="s">
        <v>47</v>
      </c>
      <c r="B114" s="18"/>
      <c r="C114" s="18"/>
    </row>
    <row r="115" spans="1:20" s="9" customFormat="1" ht="15" customHeight="1" x14ac:dyDescent="0.15">
      <c r="A115" s="9" t="s">
        <v>48</v>
      </c>
      <c r="B115" s="18"/>
      <c r="C115" s="8" t="s">
        <v>566</v>
      </c>
      <c r="D115" s="8"/>
      <c r="E115" s="8"/>
      <c r="F115" s="8"/>
      <c r="G115" s="8"/>
      <c r="H115" s="8"/>
      <c r="I115" s="8"/>
      <c r="J115" s="8"/>
      <c r="K115" s="8"/>
      <c r="L115" s="8"/>
      <c r="M115" s="8"/>
      <c r="N115" s="8"/>
      <c r="O115" s="8"/>
      <c r="P115" s="8"/>
      <c r="Q115" s="8"/>
      <c r="R115" s="8"/>
      <c r="S115" s="8"/>
      <c r="T115" s="8"/>
    </row>
    <row r="116" spans="1:20" s="9" customFormat="1" ht="15" customHeight="1" x14ac:dyDescent="0.15">
      <c r="B116" s="18"/>
      <c r="C116" s="8"/>
      <c r="D116" s="8"/>
      <c r="E116" s="8"/>
      <c r="F116" s="8"/>
      <c r="G116" s="8"/>
      <c r="H116" s="8"/>
      <c r="I116" s="8"/>
      <c r="J116" s="8"/>
      <c r="K116" s="8"/>
      <c r="L116" s="8"/>
      <c r="M116" s="8"/>
      <c r="N116" s="8"/>
      <c r="O116" s="8"/>
      <c r="P116" s="8"/>
      <c r="Q116" s="8"/>
      <c r="R116" s="8"/>
      <c r="S116" s="8"/>
      <c r="T116" s="8"/>
    </row>
    <row r="117" spans="1:20" s="9" customFormat="1" ht="15" customHeight="1" x14ac:dyDescent="0.15">
      <c r="B117" s="18"/>
      <c r="C117" s="18"/>
    </row>
    <row r="118" spans="1:20" s="9" customFormat="1" ht="15" customHeight="1" x14ac:dyDescent="0.15">
      <c r="A118" s="9" t="s">
        <v>50</v>
      </c>
      <c r="B118" s="18"/>
      <c r="C118" s="18"/>
    </row>
    <row r="119" spans="1:20" s="9" customFormat="1" ht="15" customHeight="1" x14ac:dyDescent="0.15">
      <c r="A119" s="9" t="s">
        <v>51</v>
      </c>
      <c r="B119" s="18"/>
      <c r="C119" s="8" t="s">
        <v>567</v>
      </c>
      <c r="D119" s="8"/>
      <c r="E119" s="8"/>
      <c r="F119" s="8"/>
      <c r="G119" s="8"/>
      <c r="H119" s="8"/>
      <c r="I119" s="8"/>
      <c r="J119" s="8"/>
      <c r="K119" s="8"/>
      <c r="L119" s="8"/>
      <c r="M119" s="8"/>
      <c r="N119" s="8"/>
      <c r="O119" s="8"/>
      <c r="P119" s="8"/>
      <c r="Q119" s="8"/>
      <c r="R119" s="8"/>
      <c r="S119" s="8"/>
      <c r="T119" s="8"/>
    </row>
    <row r="120" spans="1:20" s="9" customFormat="1" ht="15" customHeight="1" x14ac:dyDescent="0.15">
      <c r="B120" s="18"/>
      <c r="C120" s="8"/>
      <c r="D120" s="8"/>
      <c r="E120" s="8"/>
      <c r="F120" s="8"/>
      <c r="G120" s="8"/>
      <c r="H120" s="8"/>
      <c r="I120" s="8"/>
      <c r="J120" s="8"/>
      <c r="K120" s="8"/>
      <c r="L120" s="8"/>
      <c r="M120" s="8"/>
      <c r="N120" s="8"/>
      <c r="O120" s="8"/>
      <c r="P120" s="8"/>
      <c r="Q120" s="8"/>
      <c r="R120" s="8"/>
      <c r="S120" s="8"/>
      <c r="T120" s="8"/>
    </row>
    <row r="121" spans="1:20" s="9" customFormat="1" ht="15" customHeight="1" x14ac:dyDescent="0.15">
      <c r="B121" s="18"/>
      <c r="C121" s="8"/>
      <c r="D121" s="8"/>
      <c r="E121" s="8"/>
      <c r="F121" s="8"/>
      <c r="G121" s="8"/>
      <c r="H121" s="8"/>
      <c r="I121" s="8"/>
      <c r="J121" s="8"/>
      <c r="K121" s="8"/>
      <c r="L121" s="8"/>
      <c r="M121" s="8"/>
      <c r="N121" s="8"/>
      <c r="O121" s="8"/>
      <c r="P121" s="8"/>
      <c r="Q121" s="8"/>
      <c r="R121" s="8"/>
      <c r="S121" s="8"/>
      <c r="T121" s="8"/>
    </row>
    <row r="122" spans="1:20" s="9" customFormat="1" ht="15" customHeight="1" x14ac:dyDescent="0.15">
      <c r="B122" s="18" t="s">
        <v>7</v>
      </c>
      <c r="C122" s="8" t="s">
        <v>53</v>
      </c>
      <c r="D122" s="8"/>
      <c r="E122" s="8"/>
      <c r="F122" s="8"/>
      <c r="G122" s="8"/>
      <c r="H122" s="8"/>
      <c r="I122" s="8"/>
      <c r="J122" s="8"/>
      <c r="K122" s="8"/>
      <c r="L122" s="8"/>
      <c r="M122" s="8"/>
      <c r="N122" s="8"/>
      <c r="O122" s="8"/>
      <c r="P122" s="8"/>
      <c r="Q122" s="8"/>
      <c r="R122" s="8"/>
      <c r="S122" s="8"/>
      <c r="T122" s="8"/>
    </row>
    <row r="123" spans="1:20" s="9" customFormat="1" ht="15" customHeight="1" x14ac:dyDescent="0.15">
      <c r="B123" s="18"/>
      <c r="C123" s="8"/>
      <c r="D123" s="8"/>
      <c r="E123" s="8"/>
      <c r="F123" s="8"/>
      <c r="G123" s="8"/>
      <c r="H123" s="8"/>
      <c r="I123" s="8"/>
      <c r="J123" s="8"/>
      <c r="K123" s="8"/>
      <c r="L123" s="8"/>
      <c r="M123" s="8"/>
      <c r="N123" s="8"/>
      <c r="O123" s="8"/>
      <c r="P123" s="8"/>
      <c r="Q123" s="8"/>
      <c r="R123" s="8"/>
      <c r="S123" s="8"/>
      <c r="T123" s="8"/>
    </row>
    <row r="124" spans="1:20" s="9" customFormat="1" ht="15" customHeight="1" x14ac:dyDescent="0.15">
      <c r="B124" s="18"/>
      <c r="C124" s="18"/>
    </row>
    <row r="125" spans="1:20" s="9" customFormat="1" ht="15" customHeight="1" x14ac:dyDescent="0.15">
      <c r="A125" s="9" t="s">
        <v>54</v>
      </c>
      <c r="B125" s="18"/>
      <c r="C125" s="18"/>
    </row>
    <row r="126" spans="1:20" s="9" customFormat="1" ht="15" customHeight="1" x14ac:dyDescent="0.15">
      <c r="A126" s="9" t="s">
        <v>55</v>
      </c>
      <c r="B126" s="18"/>
      <c r="C126" s="18" t="s">
        <v>56</v>
      </c>
    </row>
    <row r="127" spans="1:20" s="9" customFormat="1" ht="15" customHeight="1" x14ac:dyDescent="0.15">
      <c r="B127" s="382" t="s">
        <v>29</v>
      </c>
      <c r="C127" s="382"/>
      <c r="D127" s="9" t="s">
        <v>568</v>
      </c>
    </row>
    <row r="128" spans="1:20" s="9" customFormat="1" ht="15" customHeight="1" x14ac:dyDescent="0.15">
      <c r="B128" s="382" t="s">
        <v>31</v>
      </c>
      <c r="C128" s="382"/>
      <c r="D128" s="9" t="s">
        <v>569</v>
      </c>
    </row>
    <row r="129" spans="1:41" s="9" customFormat="1" ht="15" customHeight="1" x14ac:dyDescent="0.15">
      <c r="B129" s="382" t="s">
        <v>100</v>
      </c>
      <c r="C129" s="382"/>
      <c r="D129" s="9" t="s">
        <v>570</v>
      </c>
    </row>
    <row r="130" spans="1:41" s="9" customFormat="1" ht="15" customHeight="1" x14ac:dyDescent="0.15">
      <c r="B130" s="18" t="s">
        <v>7</v>
      </c>
      <c r="C130" s="8" t="s">
        <v>571</v>
      </c>
      <c r="D130" s="8"/>
      <c r="E130" s="8"/>
      <c r="F130" s="8"/>
      <c r="G130" s="8"/>
      <c r="H130" s="8"/>
      <c r="I130" s="8"/>
      <c r="J130" s="8"/>
      <c r="K130" s="8"/>
      <c r="L130" s="8"/>
      <c r="M130" s="8"/>
      <c r="N130" s="8"/>
      <c r="O130" s="8"/>
      <c r="P130" s="8"/>
      <c r="Q130" s="8"/>
      <c r="R130" s="8"/>
      <c r="S130" s="8"/>
      <c r="T130" s="8"/>
    </row>
    <row r="131" spans="1:41" s="9" customFormat="1" ht="15" customHeight="1" x14ac:dyDescent="0.15">
      <c r="B131" s="18"/>
      <c r="C131" s="8"/>
      <c r="D131" s="8"/>
      <c r="E131" s="8"/>
      <c r="F131" s="8"/>
      <c r="G131" s="8"/>
      <c r="H131" s="8"/>
      <c r="I131" s="8"/>
      <c r="J131" s="8"/>
      <c r="K131" s="8"/>
      <c r="L131" s="8"/>
      <c r="M131" s="8"/>
      <c r="N131" s="8"/>
      <c r="O131" s="8"/>
      <c r="P131" s="8"/>
      <c r="Q131" s="8"/>
      <c r="R131" s="8"/>
      <c r="S131" s="8"/>
      <c r="T131" s="8"/>
    </row>
    <row r="132" spans="1:41" s="9" customFormat="1" ht="15" customHeight="1" x14ac:dyDescent="0.15">
      <c r="B132" s="18"/>
      <c r="C132" s="8"/>
      <c r="D132" s="8"/>
      <c r="E132" s="8"/>
      <c r="F132" s="8"/>
      <c r="G132" s="8"/>
      <c r="H132" s="8"/>
      <c r="I132" s="8"/>
      <c r="J132" s="8"/>
      <c r="K132" s="8"/>
      <c r="L132" s="8"/>
      <c r="M132" s="8"/>
      <c r="N132" s="8"/>
      <c r="O132" s="8"/>
      <c r="P132" s="8"/>
      <c r="Q132" s="8"/>
      <c r="R132" s="8"/>
      <c r="S132" s="8"/>
      <c r="T132" s="8"/>
    </row>
    <row r="133" spans="1:41" s="9" customFormat="1" ht="15" customHeight="1" x14ac:dyDescent="0.15">
      <c r="B133" s="18"/>
      <c r="C133" s="18"/>
    </row>
    <row r="134" spans="1:41" s="9" customFormat="1" ht="15" customHeight="1" x14ac:dyDescent="0.15">
      <c r="A134" s="9" t="s">
        <v>67</v>
      </c>
      <c r="B134" s="18"/>
      <c r="C134" s="18"/>
    </row>
    <row r="135" spans="1:41" s="9" customFormat="1" ht="15" customHeight="1" x14ac:dyDescent="0.15">
      <c r="A135" s="9" t="s">
        <v>68</v>
      </c>
      <c r="B135" s="18"/>
      <c r="C135" s="8" t="s">
        <v>572</v>
      </c>
      <c r="D135" s="8"/>
      <c r="E135" s="8"/>
      <c r="F135" s="8"/>
      <c r="G135" s="8"/>
      <c r="H135" s="8"/>
      <c r="I135" s="8"/>
      <c r="J135" s="8"/>
      <c r="K135" s="8"/>
      <c r="L135" s="8"/>
      <c r="M135" s="8"/>
      <c r="N135" s="8"/>
      <c r="O135" s="8"/>
      <c r="P135" s="8"/>
      <c r="Q135" s="8"/>
      <c r="R135" s="8"/>
      <c r="S135" s="8"/>
      <c r="T135" s="8"/>
    </row>
    <row r="136" spans="1:41" s="9" customFormat="1" ht="15" customHeight="1" x14ac:dyDescent="0.15">
      <c r="B136" s="18"/>
      <c r="C136" s="8"/>
      <c r="D136" s="8"/>
      <c r="E136" s="8"/>
      <c r="F136" s="8"/>
      <c r="G136" s="8"/>
      <c r="H136" s="8"/>
      <c r="I136" s="8"/>
      <c r="J136" s="8"/>
      <c r="K136" s="8"/>
      <c r="L136" s="8"/>
      <c r="M136" s="8"/>
      <c r="N136" s="8"/>
      <c r="O136" s="8"/>
      <c r="P136" s="8"/>
      <c r="Q136" s="8"/>
      <c r="R136" s="8"/>
      <c r="S136" s="8"/>
      <c r="T136" s="8"/>
    </row>
    <row r="137" spans="1:41" s="9" customFormat="1" ht="15" customHeight="1" x14ac:dyDescent="0.15">
      <c r="B137" s="18"/>
      <c r="C137" s="8"/>
      <c r="D137" s="8"/>
      <c r="E137" s="8"/>
      <c r="F137" s="8"/>
      <c r="G137" s="8"/>
      <c r="H137" s="8"/>
      <c r="I137" s="8"/>
      <c r="J137" s="8"/>
      <c r="K137" s="8"/>
      <c r="L137" s="8"/>
      <c r="M137" s="8"/>
      <c r="N137" s="8"/>
      <c r="O137" s="8"/>
      <c r="P137" s="8"/>
      <c r="Q137" s="8"/>
      <c r="R137" s="8"/>
      <c r="S137" s="8"/>
      <c r="T137" s="8"/>
    </row>
    <row r="138" spans="1:41" s="9" customFormat="1" ht="15" customHeight="1" x14ac:dyDescent="0.15">
      <c r="B138" s="18" t="s">
        <v>7</v>
      </c>
      <c r="C138" s="8" t="s">
        <v>573</v>
      </c>
      <c r="D138" s="8"/>
      <c r="E138" s="8"/>
      <c r="F138" s="8"/>
      <c r="G138" s="8"/>
      <c r="H138" s="8"/>
      <c r="I138" s="8"/>
      <c r="J138" s="8"/>
      <c r="K138" s="8"/>
      <c r="L138" s="8"/>
      <c r="M138" s="8"/>
      <c r="N138" s="8"/>
      <c r="O138" s="8"/>
      <c r="P138" s="8"/>
      <c r="Q138" s="8"/>
      <c r="R138" s="8"/>
      <c r="S138" s="8"/>
      <c r="T138" s="8"/>
    </row>
    <row r="139" spans="1:41" s="9" customFormat="1" ht="15" customHeight="1" x14ac:dyDescent="0.15">
      <c r="B139" s="18"/>
      <c r="C139" s="8"/>
      <c r="D139" s="8"/>
      <c r="E139" s="8"/>
      <c r="F139" s="8"/>
      <c r="G139" s="8"/>
      <c r="H139" s="8"/>
      <c r="I139" s="8"/>
      <c r="J139" s="8"/>
      <c r="K139" s="8"/>
      <c r="L139" s="8"/>
      <c r="M139" s="8"/>
      <c r="N139" s="8"/>
      <c r="O139" s="8"/>
      <c r="P139" s="8"/>
      <c r="Q139" s="8"/>
      <c r="R139" s="8"/>
      <c r="S139" s="8"/>
      <c r="T139" s="8"/>
    </row>
    <row r="140" spans="1:41" s="9" customFormat="1" ht="15" customHeight="1" x14ac:dyDescent="0.15">
      <c r="B140" s="18"/>
      <c r="C140" s="8"/>
      <c r="D140" s="8"/>
      <c r="E140" s="8"/>
      <c r="F140" s="8"/>
      <c r="G140" s="8"/>
      <c r="H140" s="8"/>
      <c r="I140" s="8"/>
      <c r="J140" s="8"/>
      <c r="K140" s="8"/>
      <c r="L140" s="8"/>
      <c r="M140" s="8"/>
      <c r="N140" s="8"/>
      <c r="O140" s="8"/>
      <c r="P140" s="8"/>
      <c r="Q140" s="8"/>
      <c r="R140" s="8"/>
      <c r="S140" s="8"/>
      <c r="T140" s="8"/>
    </row>
    <row r="141" spans="1:41" s="9" customFormat="1" ht="15" customHeight="1" x14ac:dyDescent="0.15">
      <c r="B141" s="18"/>
      <c r="C141" s="8"/>
      <c r="D141" s="8"/>
      <c r="E141" s="8"/>
      <c r="F141" s="8"/>
      <c r="G141" s="8"/>
      <c r="H141" s="8"/>
      <c r="I141" s="8"/>
      <c r="J141" s="8"/>
      <c r="K141" s="8"/>
      <c r="L141" s="8"/>
      <c r="M141" s="8"/>
      <c r="N141" s="8"/>
      <c r="O141" s="8"/>
      <c r="P141" s="8"/>
      <c r="Q141" s="8"/>
      <c r="R141" s="8"/>
      <c r="S141" s="8"/>
      <c r="T141" s="8"/>
    </row>
    <row r="142" spans="1:41" s="9" customFormat="1" ht="15" customHeight="1" x14ac:dyDescent="0.15">
      <c r="B142" s="18"/>
      <c r="C142" s="18"/>
    </row>
    <row r="143" spans="1:41" s="9" customFormat="1" ht="15" customHeight="1" x14ac:dyDescent="0.15">
      <c r="A143" s="18" t="s">
        <v>77</v>
      </c>
      <c r="B143" s="21"/>
      <c r="C143" s="21"/>
      <c r="D143" s="21"/>
      <c r="E143" s="21"/>
      <c r="F143" s="22"/>
      <c r="G143" s="22"/>
      <c r="H143" s="22"/>
      <c r="I143" s="22"/>
      <c r="J143" s="22"/>
      <c r="K143" s="22"/>
      <c r="L143" s="22"/>
      <c r="M143" s="22"/>
      <c r="N143" s="22"/>
      <c r="O143" s="22"/>
      <c r="P143" s="22"/>
      <c r="Q143" s="22"/>
      <c r="R143" s="22"/>
      <c r="S143" s="22"/>
      <c r="T143" s="23"/>
      <c r="U143" s="14"/>
      <c r="W143" s="14"/>
      <c r="X143" s="14"/>
      <c r="Y143" s="13"/>
      <c r="Z143" s="13"/>
      <c r="AM143" s="24" t="s">
        <v>78</v>
      </c>
    </row>
    <row r="144" spans="1:41" s="9" customFormat="1" ht="30" customHeight="1" x14ac:dyDescent="0.15">
      <c r="A144" s="9" t="s">
        <v>79</v>
      </c>
      <c r="C144" s="25" t="s">
        <v>80</v>
      </c>
      <c r="D144" s="25"/>
      <c r="E144" s="25"/>
      <c r="F144" s="25"/>
      <c r="G144" s="25"/>
      <c r="H144" s="25"/>
      <c r="I144" s="25"/>
      <c r="J144" s="25"/>
      <c r="K144" s="25"/>
      <c r="L144" s="25"/>
      <c r="M144" s="25"/>
      <c r="N144" s="25"/>
      <c r="O144" s="25"/>
      <c r="P144" s="25"/>
      <c r="Q144" s="25"/>
      <c r="R144" s="25"/>
      <c r="S144" s="25"/>
      <c r="T144" s="25"/>
      <c r="U144" s="26"/>
      <c r="V144" s="14"/>
      <c r="W144" s="10"/>
      <c r="X144" s="10"/>
      <c r="Y144" s="10"/>
      <c r="Z144" s="10"/>
      <c r="AA144" s="10"/>
      <c r="AB144" s="10"/>
      <c r="AC144" s="10"/>
      <c r="AD144" s="10"/>
      <c r="AE144" s="10"/>
      <c r="AF144" s="10"/>
      <c r="AG144" s="10"/>
      <c r="AH144" s="10"/>
      <c r="AI144" s="10"/>
      <c r="AJ144" s="10"/>
      <c r="AK144" s="10"/>
      <c r="AL144" s="10"/>
      <c r="AM144" s="10"/>
      <c r="AN144" s="10"/>
      <c r="AO144" s="10"/>
    </row>
    <row r="145" spans="1:41" s="9" customFormat="1" ht="15" customHeight="1" x14ac:dyDescent="0.15">
      <c r="A145" s="27"/>
      <c r="B145" s="28"/>
      <c r="C145" s="25" t="s">
        <v>81</v>
      </c>
      <c r="D145" s="25"/>
      <c r="E145" s="25"/>
      <c r="F145" s="25"/>
      <c r="G145" s="25"/>
      <c r="H145" s="25"/>
      <c r="I145" s="25"/>
      <c r="J145" s="25"/>
      <c r="K145" s="25"/>
      <c r="L145" s="25"/>
      <c r="M145" s="25"/>
      <c r="N145" s="25"/>
      <c r="O145" s="25"/>
      <c r="P145" s="25"/>
      <c r="Q145" s="25"/>
      <c r="R145" s="25"/>
      <c r="S145" s="25"/>
      <c r="T145" s="25"/>
      <c r="V145" s="14"/>
      <c r="W145" s="10"/>
      <c r="X145" s="10"/>
      <c r="Y145" s="10"/>
      <c r="Z145" s="10"/>
      <c r="AA145" s="10"/>
      <c r="AB145" s="10"/>
      <c r="AC145" s="10"/>
      <c r="AD145" s="10"/>
      <c r="AE145" s="10"/>
      <c r="AF145" s="10"/>
      <c r="AG145" s="10"/>
      <c r="AH145" s="10"/>
      <c r="AI145" s="10"/>
      <c r="AJ145" s="10"/>
      <c r="AK145" s="10"/>
      <c r="AL145" s="10"/>
      <c r="AM145" s="10"/>
      <c r="AN145" s="10"/>
      <c r="AO145" s="10"/>
    </row>
    <row r="146" spans="1:41" s="9" customFormat="1" ht="15" customHeight="1" x14ac:dyDescent="0.15">
      <c r="A146" s="27"/>
      <c r="B146" s="28"/>
      <c r="C146" s="25"/>
      <c r="D146" s="25"/>
      <c r="E146" s="25"/>
      <c r="F146" s="25"/>
      <c r="G146" s="25"/>
      <c r="H146" s="25"/>
      <c r="I146" s="25"/>
      <c r="J146" s="25"/>
      <c r="K146" s="25"/>
      <c r="L146" s="25"/>
      <c r="M146" s="25"/>
      <c r="N146" s="25"/>
      <c r="O146" s="25"/>
      <c r="P146" s="25"/>
      <c r="Q146" s="25"/>
      <c r="R146" s="25"/>
      <c r="S146" s="25"/>
      <c r="T146" s="25"/>
      <c r="V146" s="14"/>
      <c r="W146" s="10"/>
      <c r="X146" s="10"/>
      <c r="Y146" s="10"/>
      <c r="Z146" s="10"/>
      <c r="AA146" s="10"/>
      <c r="AB146" s="10"/>
      <c r="AC146" s="10"/>
      <c r="AD146" s="10"/>
      <c r="AE146" s="10"/>
      <c r="AF146" s="10"/>
      <c r="AG146" s="10"/>
      <c r="AH146" s="10"/>
      <c r="AI146" s="10"/>
      <c r="AJ146" s="10"/>
      <c r="AK146" s="10"/>
      <c r="AL146" s="10"/>
      <c r="AM146" s="10"/>
      <c r="AN146" s="10"/>
      <c r="AO146" s="10"/>
    </row>
    <row r="147" spans="1:41" s="9" customFormat="1" ht="15" customHeight="1" x14ac:dyDescent="0.15">
      <c r="A147" s="27"/>
      <c r="C147" s="29" t="s">
        <v>82</v>
      </c>
      <c r="D147" s="29"/>
      <c r="E147" s="29"/>
      <c r="F147" s="29"/>
      <c r="G147" s="29"/>
      <c r="H147" s="29"/>
      <c r="I147" s="29"/>
      <c r="J147" s="29"/>
      <c r="K147" s="29"/>
      <c r="L147" s="29"/>
      <c r="M147" s="29"/>
      <c r="N147" s="29"/>
      <c r="O147" s="29"/>
      <c r="P147" s="29"/>
      <c r="Q147" s="29"/>
      <c r="R147" s="29"/>
      <c r="S147" s="29"/>
      <c r="T147" s="30"/>
      <c r="V147" s="14"/>
    </row>
    <row r="148" spans="1:41" s="9" customFormat="1" ht="15" customHeight="1" x14ac:dyDescent="0.15">
      <c r="A148" s="27"/>
      <c r="B148" s="31"/>
      <c r="C148" s="25" t="s">
        <v>83</v>
      </c>
      <c r="D148" s="25"/>
      <c r="E148" s="25"/>
      <c r="F148" s="25"/>
      <c r="G148" s="25"/>
      <c r="H148" s="25"/>
      <c r="I148" s="25"/>
      <c r="J148" s="25"/>
      <c r="K148" s="25"/>
      <c r="L148" s="25"/>
      <c r="M148" s="25"/>
      <c r="N148" s="25"/>
      <c r="O148" s="25"/>
      <c r="P148" s="25"/>
      <c r="Q148" s="25"/>
      <c r="R148" s="25"/>
      <c r="S148" s="25"/>
      <c r="T148" s="25"/>
      <c r="V148" s="14"/>
      <c r="W148" s="10"/>
      <c r="X148" s="10"/>
      <c r="Y148" s="10"/>
      <c r="Z148" s="10"/>
      <c r="AA148" s="10"/>
      <c r="AB148" s="10"/>
      <c r="AC148" s="10"/>
      <c r="AD148" s="10"/>
      <c r="AE148" s="10"/>
      <c r="AF148" s="10"/>
      <c r="AG148" s="10"/>
      <c r="AH148" s="10"/>
      <c r="AI148" s="10"/>
      <c r="AJ148" s="10"/>
      <c r="AK148" s="10"/>
      <c r="AL148" s="10"/>
      <c r="AM148" s="10"/>
      <c r="AN148" s="10"/>
      <c r="AO148" s="10"/>
    </row>
    <row r="149" spans="1:41" s="9" customFormat="1" ht="15" customHeight="1" x14ac:dyDescent="0.15">
      <c r="A149" s="27"/>
      <c r="B149" s="31"/>
      <c r="C149" s="25"/>
      <c r="D149" s="25"/>
      <c r="E149" s="25"/>
      <c r="F149" s="25"/>
      <c r="G149" s="25"/>
      <c r="H149" s="25"/>
      <c r="I149" s="25"/>
      <c r="J149" s="25"/>
      <c r="K149" s="25"/>
      <c r="L149" s="25"/>
      <c r="M149" s="25"/>
      <c r="N149" s="25"/>
      <c r="O149" s="25"/>
      <c r="P149" s="25"/>
      <c r="Q149" s="25"/>
      <c r="R149" s="25"/>
      <c r="S149" s="25"/>
      <c r="T149" s="25"/>
      <c r="V149" s="14"/>
      <c r="W149" s="10"/>
      <c r="X149" s="10"/>
      <c r="Y149" s="10"/>
      <c r="Z149" s="10"/>
      <c r="AA149" s="10"/>
      <c r="AB149" s="10"/>
      <c r="AC149" s="10"/>
      <c r="AD149" s="10"/>
      <c r="AE149" s="10"/>
      <c r="AF149" s="10"/>
      <c r="AG149" s="10"/>
      <c r="AH149" s="10"/>
      <c r="AI149" s="10"/>
      <c r="AJ149" s="10"/>
      <c r="AK149" s="10"/>
      <c r="AL149" s="10"/>
      <c r="AM149" s="10"/>
      <c r="AN149" s="10"/>
      <c r="AO149" s="10"/>
    </row>
    <row r="150" spans="1:41" s="9" customFormat="1" ht="15" customHeight="1" x14ac:dyDescent="0.15">
      <c r="A150" s="27"/>
      <c r="B150" s="31"/>
      <c r="C150" s="25" t="s">
        <v>84</v>
      </c>
      <c r="D150" s="32"/>
      <c r="E150" s="32"/>
      <c r="F150" s="32"/>
      <c r="G150" s="32"/>
      <c r="H150" s="32"/>
      <c r="I150" s="32"/>
      <c r="J150" s="32"/>
      <c r="K150" s="32"/>
      <c r="L150" s="32"/>
      <c r="M150" s="32"/>
      <c r="N150" s="32"/>
      <c r="O150" s="32"/>
      <c r="P150" s="32"/>
      <c r="Q150" s="32"/>
      <c r="R150" s="32"/>
      <c r="S150" s="32"/>
      <c r="T150" s="32"/>
      <c r="V150" s="14"/>
      <c r="W150" s="10"/>
      <c r="X150" s="10"/>
      <c r="Y150" s="10"/>
      <c r="Z150" s="10"/>
      <c r="AA150" s="10"/>
      <c r="AB150" s="10"/>
      <c r="AC150" s="10"/>
      <c r="AD150" s="10"/>
      <c r="AE150" s="10"/>
      <c r="AF150" s="10"/>
      <c r="AG150" s="10"/>
      <c r="AH150" s="10"/>
      <c r="AI150" s="10"/>
      <c r="AJ150" s="10"/>
      <c r="AK150" s="10"/>
      <c r="AL150" s="10"/>
      <c r="AM150" s="10"/>
      <c r="AN150" s="10"/>
      <c r="AO150" s="10"/>
    </row>
    <row r="151" spans="1:41" s="9" customFormat="1" ht="15" customHeight="1" x14ac:dyDescent="0.15">
      <c r="A151" s="27"/>
      <c r="B151" s="31"/>
      <c r="C151" s="32"/>
      <c r="D151" s="32"/>
      <c r="E151" s="32"/>
      <c r="F151" s="32"/>
      <c r="G151" s="32"/>
      <c r="H151" s="32"/>
      <c r="I151" s="32"/>
      <c r="J151" s="32"/>
      <c r="K151" s="32"/>
      <c r="L151" s="32"/>
      <c r="M151" s="32"/>
      <c r="N151" s="32"/>
      <c r="O151" s="32"/>
      <c r="P151" s="32"/>
      <c r="Q151" s="32"/>
      <c r="R151" s="32"/>
      <c r="S151" s="32"/>
      <c r="T151" s="32"/>
      <c r="V151" s="14"/>
      <c r="W151" s="10"/>
      <c r="X151" s="10"/>
      <c r="Y151" s="10"/>
      <c r="Z151" s="10"/>
      <c r="AA151" s="10"/>
      <c r="AB151" s="10"/>
      <c r="AC151" s="10"/>
      <c r="AD151" s="10"/>
      <c r="AE151" s="10"/>
      <c r="AF151" s="10"/>
      <c r="AG151" s="10"/>
      <c r="AH151" s="10"/>
      <c r="AI151" s="10"/>
      <c r="AJ151" s="10"/>
      <c r="AK151" s="10"/>
      <c r="AL151" s="10"/>
      <c r="AM151" s="10"/>
      <c r="AN151" s="10"/>
      <c r="AO151" s="10"/>
    </row>
    <row r="152" spans="1:41" s="9" customFormat="1" ht="15" customHeight="1" x14ac:dyDescent="0.15">
      <c r="A152" s="33"/>
      <c r="B152" s="29"/>
      <c r="C152" s="25" t="s">
        <v>85</v>
      </c>
      <c r="D152" s="25"/>
      <c r="E152" s="25"/>
      <c r="F152" s="25"/>
      <c r="G152" s="25"/>
      <c r="H152" s="25"/>
      <c r="I152" s="25"/>
      <c r="J152" s="25"/>
      <c r="K152" s="25"/>
      <c r="L152" s="25"/>
      <c r="M152" s="25"/>
      <c r="N152" s="25"/>
      <c r="O152" s="25"/>
      <c r="P152" s="25"/>
      <c r="Q152" s="25"/>
      <c r="R152" s="25"/>
      <c r="S152" s="25"/>
      <c r="T152" s="25"/>
      <c r="V152" s="14"/>
      <c r="W152" s="10"/>
      <c r="X152" s="10"/>
      <c r="Y152" s="10"/>
      <c r="Z152" s="10"/>
      <c r="AA152" s="10"/>
      <c r="AB152" s="10"/>
      <c r="AC152" s="10"/>
      <c r="AD152" s="10"/>
      <c r="AE152" s="10"/>
      <c r="AF152" s="10"/>
      <c r="AG152" s="10"/>
      <c r="AH152" s="10"/>
      <c r="AI152" s="10"/>
      <c r="AJ152" s="10"/>
      <c r="AK152" s="10"/>
      <c r="AL152" s="10"/>
      <c r="AM152" s="10"/>
      <c r="AN152" s="10"/>
      <c r="AO152" s="10"/>
    </row>
    <row r="153" spans="1:41" s="9" customFormat="1" ht="15" customHeight="1" x14ac:dyDescent="0.15">
      <c r="A153" s="33"/>
      <c r="B153" s="29"/>
      <c r="C153" s="25"/>
      <c r="D153" s="25"/>
      <c r="E153" s="25"/>
      <c r="F153" s="25"/>
      <c r="G153" s="25"/>
      <c r="H153" s="25"/>
      <c r="I153" s="25"/>
      <c r="J153" s="25"/>
      <c r="K153" s="25"/>
      <c r="L153" s="25"/>
      <c r="M153" s="25"/>
      <c r="N153" s="25"/>
      <c r="O153" s="25"/>
      <c r="P153" s="25"/>
      <c r="Q153" s="25"/>
      <c r="R153" s="25"/>
      <c r="S153" s="25"/>
      <c r="T153" s="25"/>
      <c r="V153" s="14"/>
      <c r="W153" s="10"/>
      <c r="X153" s="10"/>
      <c r="Y153" s="10"/>
      <c r="Z153" s="10"/>
      <c r="AA153" s="10"/>
      <c r="AB153" s="10"/>
      <c r="AC153" s="10"/>
      <c r="AD153" s="10"/>
      <c r="AE153" s="10"/>
      <c r="AF153" s="10"/>
      <c r="AG153" s="10"/>
      <c r="AH153" s="10"/>
      <c r="AI153" s="10"/>
      <c r="AJ153" s="10"/>
      <c r="AK153" s="10"/>
      <c r="AL153" s="10"/>
      <c r="AM153" s="10"/>
      <c r="AN153" s="10"/>
      <c r="AO153" s="10"/>
    </row>
    <row r="154" spans="1:41" s="9" customFormat="1" ht="15" customHeight="1" x14ac:dyDescent="0.15">
      <c r="A154" s="18"/>
      <c r="B154" s="34" t="s">
        <v>7</v>
      </c>
      <c r="C154" s="35" t="s">
        <v>86</v>
      </c>
      <c r="D154" s="35"/>
      <c r="E154" s="35"/>
      <c r="F154" s="35"/>
      <c r="G154" s="35"/>
      <c r="H154" s="35"/>
      <c r="I154" s="35"/>
      <c r="J154" s="35"/>
      <c r="K154" s="35"/>
      <c r="L154" s="35"/>
      <c r="M154" s="35"/>
      <c r="N154" s="35"/>
      <c r="O154" s="35"/>
      <c r="P154" s="35"/>
      <c r="Q154" s="35"/>
      <c r="R154" s="35"/>
      <c r="S154" s="35"/>
      <c r="T154" s="35"/>
      <c r="W154" s="14"/>
      <c r="X154" s="14"/>
      <c r="Y154" s="13"/>
      <c r="Z154" s="13"/>
    </row>
    <row r="155" spans="1:41" s="9" customFormat="1" ht="15" customHeight="1" x14ac:dyDescent="0.15">
      <c r="A155" s="18"/>
      <c r="B155" s="34"/>
      <c r="C155" s="35"/>
      <c r="D155" s="35"/>
      <c r="E155" s="35"/>
      <c r="F155" s="35"/>
      <c r="G155" s="35"/>
      <c r="H155" s="35"/>
      <c r="I155" s="35"/>
      <c r="J155" s="35"/>
      <c r="K155" s="35"/>
      <c r="L155" s="35"/>
      <c r="M155" s="35"/>
      <c r="N155" s="35"/>
      <c r="O155" s="35"/>
      <c r="P155" s="35"/>
      <c r="Q155" s="35"/>
      <c r="R155" s="35"/>
      <c r="S155" s="35"/>
      <c r="T155" s="35"/>
      <c r="W155" s="14"/>
      <c r="X155" s="14"/>
      <c r="Y155" s="13"/>
      <c r="Z155" s="13"/>
    </row>
    <row r="156" spans="1:41" s="9" customFormat="1" ht="15" customHeight="1" x14ac:dyDescent="0.15">
      <c r="A156" s="18"/>
      <c r="B156" s="34" t="s">
        <v>25</v>
      </c>
      <c r="C156" s="35" t="s">
        <v>87</v>
      </c>
      <c r="D156" s="35"/>
      <c r="E156" s="35"/>
      <c r="F156" s="35"/>
      <c r="G156" s="35"/>
      <c r="H156" s="35"/>
      <c r="I156" s="35"/>
      <c r="J156" s="35"/>
      <c r="K156" s="35"/>
      <c r="L156" s="35"/>
      <c r="M156" s="35"/>
      <c r="N156" s="35"/>
      <c r="O156" s="35"/>
      <c r="P156" s="35"/>
      <c r="Q156" s="35"/>
      <c r="R156" s="35"/>
      <c r="S156" s="35"/>
      <c r="T156" s="35"/>
      <c r="W156" s="14"/>
      <c r="X156" s="14"/>
      <c r="Y156" s="13"/>
      <c r="Z156" s="13"/>
    </row>
    <row r="157" spans="1:41" s="9" customFormat="1" ht="15" customHeight="1" x14ac:dyDescent="0.15">
      <c r="A157" s="18"/>
      <c r="B157" s="34"/>
      <c r="C157" s="35"/>
      <c r="D157" s="35"/>
      <c r="E157" s="35"/>
      <c r="F157" s="35"/>
      <c r="G157" s="35"/>
      <c r="H157" s="35"/>
      <c r="I157" s="35"/>
      <c r="J157" s="35"/>
      <c r="K157" s="35"/>
      <c r="L157" s="35"/>
      <c r="M157" s="35"/>
      <c r="N157" s="35"/>
      <c r="O157" s="35"/>
      <c r="P157" s="35"/>
      <c r="Q157" s="35"/>
      <c r="R157" s="35"/>
      <c r="S157" s="35"/>
      <c r="T157" s="35"/>
      <c r="W157" s="14"/>
      <c r="X157" s="14"/>
      <c r="Y157" s="13"/>
      <c r="Z157" s="13"/>
    </row>
    <row r="158" spans="1:41" s="9" customFormat="1" ht="15" customHeight="1" x14ac:dyDescent="0.15">
      <c r="A158" s="18"/>
      <c r="B158" s="34"/>
      <c r="C158" s="35"/>
      <c r="D158" s="35"/>
      <c r="E158" s="35"/>
      <c r="F158" s="35"/>
      <c r="G158" s="35"/>
      <c r="H158" s="35"/>
      <c r="I158" s="35"/>
      <c r="J158" s="35"/>
      <c r="K158" s="35"/>
      <c r="L158" s="35"/>
      <c r="M158" s="35"/>
      <c r="N158" s="35"/>
      <c r="O158" s="35"/>
      <c r="P158" s="35"/>
      <c r="Q158" s="35"/>
      <c r="R158" s="35"/>
      <c r="S158" s="35"/>
      <c r="T158" s="35"/>
      <c r="W158" s="14"/>
      <c r="X158" s="14"/>
      <c r="Y158" s="13"/>
      <c r="Z158" s="13"/>
    </row>
    <row r="159" spans="1:41" s="9" customFormat="1" ht="15" customHeight="1" x14ac:dyDescent="0.15">
      <c r="A159" s="33"/>
      <c r="B159" s="34" t="s">
        <v>27</v>
      </c>
      <c r="C159" s="25" t="s">
        <v>88</v>
      </c>
      <c r="D159" s="25"/>
      <c r="E159" s="25"/>
      <c r="F159" s="25"/>
      <c r="G159" s="25"/>
      <c r="H159" s="25"/>
      <c r="I159" s="25"/>
      <c r="J159" s="25"/>
      <c r="K159" s="25"/>
      <c r="L159" s="25"/>
      <c r="M159" s="25"/>
      <c r="N159" s="25"/>
      <c r="O159" s="25"/>
      <c r="P159" s="25"/>
      <c r="Q159" s="25"/>
      <c r="R159" s="25"/>
      <c r="S159" s="25"/>
      <c r="T159" s="25"/>
      <c r="V159" s="14"/>
      <c r="W159" s="10"/>
      <c r="X159" s="10"/>
      <c r="Y159" s="10"/>
      <c r="Z159" s="10"/>
      <c r="AA159" s="10"/>
      <c r="AB159" s="10"/>
      <c r="AC159" s="10"/>
      <c r="AD159" s="10"/>
      <c r="AE159" s="10"/>
      <c r="AF159" s="10"/>
      <c r="AG159" s="10"/>
      <c r="AH159" s="10"/>
      <c r="AI159" s="10"/>
      <c r="AJ159" s="10"/>
      <c r="AK159" s="10"/>
      <c r="AL159" s="10"/>
      <c r="AM159" s="10"/>
      <c r="AN159" s="10"/>
      <c r="AO159" s="10"/>
    </row>
    <row r="160" spans="1:41" s="9" customFormat="1" ht="15" customHeight="1" x14ac:dyDescent="0.15">
      <c r="A160" s="33"/>
      <c r="B160" s="29"/>
      <c r="C160" s="25"/>
      <c r="D160" s="25"/>
      <c r="E160" s="25"/>
      <c r="F160" s="25"/>
      <c r="G160" s="25"/>
      <c r="H160" s="25"/>
      <c r="I160" s="25"/>
      <c r="J160" s="25"/>
      <c r="K160" s="25"/>
      <c r="L160" s="25"/>
      <c r="M160" s="25"/>
      <c r="N160" s="25"/>
      <c r="O160" s="25"/>
      <c r="P160" s="25"/>
      <c r="Q160" s="25"/>
      <c r="R160" s="25"/>
      <c r="S160" s="25"/>
      <c r="T160" s="25"/>
      <c r="V160" s="14"/>
      <c r="W160" s="10"/>
      <c r="X160" s="10"/>
      <c r="Y160" s="10"/>
      <c r="Z160" s="10"/>
      <c r="AA160" s="10"/>
      <c r="AB160" s="10"/>
      <c r="AC160" s="10"/>
      <c r="AD160" s="10"/>
      <c r="AE160" s="10"/>
      <c r="AF160" s="10"/>
      <c r="AG160" s="10"/>
      <c r="AH160" s="10"/>
      <c r="AI160" s="10"/>
      <c r="AJ160" s="10"/>
      <c r="AK160" s="10"/>
      <c r="AL160" s="10"/>
      <c r="AM160" s="10"/>
      <c r="AN160" s="10"/>
      <c r="AO160" s="10"/>
    </row>
    <row r="161" spans="1:41" s="9" customFormat="1" ht="15" customHeight="1" x14ac:dyDescent="0.15">
      <c r="A161" s="33"/>
      <c r="B161" s="29"/>
      <c r="C161" s="29"/>
      <c r="D161" s="29"/>
      <c r="E161" s="29"/>
      <c r="F161" s="29"/>
      <c r="G161" s="29"/>
      <c r="H161" s="29"/>
      <c r="I161" s="29"/>
      <c r="J161" s="29"/>
      <c r="K161" s="29"/>
      <c r="L161" s="29"/>
      <c r="M161" s="29"/>
      <c r="N161" s="29"/>
      <c r="O161" s="29"/>
      <c r="P161" s="29"/>
      <c r="Q161" s="29"/>
      <c r="R161" s="29"/>
      <c r="S161" s="29"/>
      <c r="T161" s="30"/>
      <c r="V161" s="14"/>
      <c r="W161" s="10"/>
      <c r="X161" s="10"/>
      <c r="Y161" s="10"/>
      <c r="Z161" s="10"/>
      <c r="AA161" s="10"/>
      <c r="AB161" s="10"/>
      <c r="AC161" s="10"/>
      <c r="AD161" s="10"/>
      <c r="AE161" s="10"/>
      <c r="AF161" s="10"/>
      <c r="AG161" s="10"/>
      <c r="AH161" s="10"/>
      <c r="AI161" s="10"/>
      <c r="AJ161" s="10"/>
      <c r="AK161" s="10"/>
      <c r="AL161" s="10"/>
      <c r="AM161" s="10"/>
      <c r="AN161" s="10"/>
      <c r="AO161" s="10"/>
    </row>
    <row r="162" spans="1:41" s="9" customFormat="1" ht="15" customHeight="1" x14ac:dyDescent="0.15">
      <c r="A162" s="9" t="s">
        <v>89</v>
      </c>
      <c r="B162" s="18"/>
      <c r="C162" s="18"/>
    </row>
    <row r="163" spans="1:41" s="9" customFormat="1" ht="15" customHeight="1" x14ac:dyDescent="0.15">
      <c r="A163" s="9" t="s">
        <v>90</v>
      </c>
      <c r="B163" s="18"/>
      <c r="C163" s="8" t="s">
        <v>574</v>
      </c>
      <c r="D163" s="8"/>
      <c r="E163" s="8"/>
      <c r="F163" s="8"/>
      <c r="G163" s="8"/>
      <c r="H163" s="8"/>
      <c r="I163" s="8"/>
      <c r="J163" s="8"/>
      <c r="K163" s="8"/>
      <c r="L163" s="8"/>
      <c r="M163" s="8"/>
      <c r="N163" s="8"/>
      <c r="O163" s="8"/>
      <c r="P163" s="8"/>
      <c r="Q163" s="8"/>
      <c r="R163" s="8"/>
      <c r="S163" s="8"/>
      <c r="T163" s="8"/>
    </row>
    <row r="164" spans="1:41" s="9" customFormat="1" ht="15" customHeight="1" x14ac:dyDescent="0.15">
      <c r="B164" s="18"/>
      <c r="C164" s="8"/>
      <c r="D164" s="8"/>
      <c r="E164" s="8"/>
      <c r="F164" s="8"/>
      <c r="G164" s="8"/>
      <c r="H164" s="8"/>
      <c r="I164" s="8"/>
      <c r="J164" s="8"/>
      <c r="K164" s="8"/>
      <c r="L164" s="8"/>
      <c r="M164" s="8"/>
      <c r="N164" s="8"/>
      <c r="O164" s="8"/>
      <c r="P164" s="8"/>
      <c r="Q164" s="8"/>
      <c r="R164" s="8"/>
      <c r="S164" s="8"/>
      <c r="T164" s="8"/>
    </row>
    <row r="165" spans="1:41" s="9" customFormat="1" ht="15" customHeight="1" x14ac:dyDescent="0.15">
      <c r="B165" s="18"/>
      <c r="C165" s="8"/>
      <c r="D165" s="8"/>
      <c r="E165" s="8"/>
      <c r="F165" s="8"/>
      <c r="G165" s="8"/>
      <c r="H165" s="8"/>
      <c r="I165" s="8"/>
      <c r="J165" s="8"/>
      <c r="K165" s="8"/>
      <c r="L165" s="8"/>
      <c r="M165" s="8"/>
      <c r="N165" s="8"/>
      <c r="O165" s="8"/>
      <c r="P165" s="8"/>
      <c r="Q165" s="8"/>
      <c r="R165" s="8"/>
      <c r="S165" s="8"/>
      <c r="T165" s="8"/>
    </row>
    <row r="166" spans="1:41" s="9" customFormat="1" ht="15" customHeight="1" x14ac:dyDescent="0.15">
      <c r="B166" s="18"/>
      <c r="C166" s="18"/>
    </row>
    <row r="167" spans="1:41" s="9" customFormat="1" ht="15" customHeight="1" x14ac:dyDescent="0.15">
      <c r="A167" s="9" t="s">
        <v>92</v>
      </c>
      <c r="B167" s="18"/>
      <c r="C167" s="18"/>
    </row>
    <row r="168" spans="1:41" s="9" customFormat="1" ht="15" customHeight="1" x14ac:dyDescent="0.15">
      <c r="A168" s="9" t="s">
        <v>93</v>
      </c>
      <c r="B168" s="18"/>
      <c r="C168" s="8" t="s">
        <v>575</v>
      </c>
      <c r="D168" s="8"/>
      <c r="E168" s="8"/>
      <c r="F168" s="8"/>
      <c r="G168" s="8"/>
      <c r="H168" s="8"/>
      <c r="I168" s="8"/>
      <c r="J168" s="8"/>
      <c r="K168" s="8"/>
      <c r="L168" s="8"/>
      <c r="M168" s="8"/>
      <c r="N168" s="8"/>
      <c r="O168" s="8"/>
      <c r="P168" s="8"/>
      <c r="Q168" s="8"/>
      <c r="R168" s="8"/>
      <c r="S168" s="8"/>
      <c r="T168" s="8"/>
    </row>
    <row r="169" spans="1:41" s="9" customFormat="1" ht="15" customHeight="1" x14ac:dyDescent="0.15">
      <c r="B169" s="18"/>
      <c r="C169" s="8"/>
      <c r="D169" s="8"/>
      <c r="E169" s="8"/>
      <c r="F169" s="8"/>
      <c r="G169" s="8"/>
      <c r="H169" s="8"/>
      <c r="I169" s="8"/>
      <c r="J169" s="8"/>
      <c r="K169" s="8"/>
      <c r="L169" s="8"/>
      <c r="M169" s="8"/>
      <c r="N169" s="8"/>
      <c r="O169" s="8"/>
      <c r="P169" s="8"/>
      <c r="Q169" s="8"/>
      <c r="R169" s="8"/>
      <c r="S169" s="8"/>
      <c r="T169" s="8"/>
    </row>
    <row r="170" spans="1:41" s="9" customFormat="1" ht="15" customHeight="1" x14ac:dyDescent="0.15">
      <c r="B170" s="18" t="s">
        <v>7</v>
      </c>
      <c r="C170" s="8" t="s">
        <v>576</v>
      </c>
      <c r="D170" s="8"/>
      <c r="E170" s="8"/>
      <c r="F170" s="8"/>
      <c r="G170" s="8"/>
      <c r="H170" s="8"/>
      <c r="I170" s="8"/>
      <c r="J170" s="8"/>
      <c r="K170" s="8"/>
      <c r="L170" s="8"/>
      <c r="M170" s="8"/>
      <c r="N170" s="8"/>
      <c r="O170" s="8"/>
      <c r="P170" s="8"/>
      <c r="Q170" s="8"/>
      <c r="R170" s="8"/>
      <c r="S170" s="8"/>
      <c r="T170" s="8"/>
    </row>
    <row r="171" spans="1:41" s="9" customFormat="1" ht="15" customHeight="1" x14ac:dyDescent="0.15">
      <c r="B171" s="18"/>
      <c r="C171" s="8"/>
      <c r="D171" s="8"/>
      <c r="E171" s="8"/>
      <c r="F171" s="8"/>
      <c r="G171" s="8"/>
      <c r="H171" s="8"/>
      <c r="I171" s="8"/>
      <c r="J171" s="8"/>
      <c r="K171" s="8"/>
      <c r="L171" s="8"/>
      <c r="M171" s="8"/>
      <c r="N171" s="8"/>
      <c r="O171" s="8"/>
      <c r="P171" s="8"/>
      <c r="Q171" s="8"/>
      <c r="R171" s="8"/>
      <c r="S171" s="8"/>
      <c r="T171" s="8"/>
    </row>
    <row r="172" spans="1:41" s="9" customFormat="1" ht="15" customHeight="1" x14ac:dyDescent="0.15">
      <c r="B172" s="18" t="s">
        <v>25</v>
      </c>
      <c r="C172" s="8" t="s">
        <v>577</v>
      </c>
      <c r="D172" s="8"/>
      <c r="E172" s="8"/>
      <c r="F172" s="8"/>
      <c r="G172" s="8"/>
      <c r="H172" s="8"/>
      <c r="I172" s="8"/>
      <c r="J172" s="8"/>
      <c r="K172" s="8"/>
      <c r="L172" s="8"/>
      <c r="M172" s="8"/>
      <c r="N172" s="8"/>
      <c r="O172" s="8"/>
      <c r="P172" s="8"/>
      <c r="Q172" s="8"/>
      <c r="R172" s="8"/>
      <c r="S172" s="8"/>
      <c r="T172" s="8"/>
    </row>
    <row r="173" spans="1:41" s="9" customFormat="1" ht="15" customHeight="1" x14ac:dyDescent="0.15">
      <c r="B173" s="18"/>
      <c r="C173" s="8"/>
      <c r="D173" s="8"/>
      <c r="E173" s="8"/>
      <c r="F173" s="8"/>
      <c r="G173" s="8"/>
      <c r="H173" s="8"/>
      <c r="I173" s="8"/>
      <c r="J173" s="8"/>
      <c r="K173" s="8"/>
      <c r="L173" s="8"/>
      <c r="M173" s="8"/>
      <c r="N173" s="8"/>
      <c r="O173" s="8"/>
      <c r="P173" s="8"/>
      <c r="Q173" s="8"/>
      <c r="R173" s="8"/>
      <c r="S173" s="8"/>
      <c r="T173" s="8"/>
    </row>
    <row r="174" spans="1:41" s="9" customFormat="1" ht="15" customHeight="1" x14ac:dyDescent="0.15">
      <c r="B174" s="385" t="s">
        <v>27</v>
      </c>
      <c r="C174" s="8" t="s">
        <v>97</v>
      </c>
      <c r="D174" s="8"/>
      <c r="E174" s="8"/>
      <c r="F174" s="8"/>
      <c r="G174" s="8"/>
      <c r="H174" s="8"/>
      <c r="I174" s="8"/>
      <c r="J174" s="8"/>
      <c r="K174" s="8"/>
      <c r="L174" s="8"/>
      <c r="M174" s="8"/>
      <c r="N174" s="8"/>
      <c r="O174" s="8"/>
      <c r="P174" s="8"/>
      <c r="Q174" s="8"/>
      <c r="R174" s="8"/>
      <c r="S174" s="8"/>
      <c r="T174" s="8"/>
    </row>
    <row r="175" spans="1:41" s="9" customFormat="1" ht="15" customHeight="1" x14ac:dyDescent="0.15">
      <c r="B175" s="18"/>
      <c r="C175" s="8"/>
      <c r="D175" s="8"/>
      <c r="E175" s="8"/>
      <c r="F175" s="8"/>
      <c r="G175" s="8"/>
      <c r="H175" s="8"/>
      <c r="I175" s="8"/>
      <c r="J175" s="8"/>
      <c r="K175" s="8"/>
      <c r="L175" s="8"/>
      <c r="M175" s="8"/>
      <c r="N175" s="8"/>
      <c r="O175" s="8"/>
      <c r="P175" s="8"/>
      <c r="Q175" s="8"/>
      <c r="R175" s="8"/>
      <c r="S175" s="8"/>
      <c r="T175" s="8"/>
    </row>
    <row r="176" spans="1:41" s="9" customFormat="1" ht="15" customHeight="1" x14ac:dyDescent="0.15">
      <c r="B176" s="382" t="s">
        <v>29</v>
      </c>
      <c r="C176" s="382"/>
      <c r="D176" s="9" t="s">
        <v>99</v>
      </c>
    </row>
    <row r="177" spans="2:20" s="9" customFormat="1" ht="15" customHeight="1" x14ac:dyDescent="0.15">
      <c r="B177" s="382" t="s">
        <v>58</v>
      </c>
      <c r="C177" s="382"/>
      <c r="D177" s="9" t="s">
        <v>578</v>
      </c>
    </row>
    <row r="178" spans="2:20" s="9" customFormat="1" ht="15" customHeight="1" x14ac:dyDescent="0.15">
      <c r="B178" s="382" t="s">
        <v>60</v>
      </c>
      <c r="C178" s="382"/>
      <c r="D178" s="9" t="s">
        <v>103</v>
      </c>
    </row>
    <row r="179" spans="2:20" s="9" customFormat="1" ht="15" customHeight="1" x14ac:dyDescent="0.15">
      <c r="B179" s="18"/>
      <c r="C179" s="36"/>
      <c r="D179" s="8" t="s">
        <v>579</v>
      </c>
      <c r="E179" s="8"/>
      <c r="F179" s="8"/>
      <c r="G179" s="8"/>
      <c r="H179" s="8"/>
      <c r="I179" s="8"/>
      <c r="J179" s="8"/>
      <c r="K179" s="8"/>
      <c r="L179" s="8"/>
      <c r="M179" s="8"/>
      <c r="N179" s="8"/>
      <c r="O179" s="8"/>
      <c r="P179" s="8"/>
      <c r="Q179" s="8"/>
      <c r="R179" s="8"/>
      <c r="S179" s="8"/>
      <c r="T179" s="8"/>
    </row>
    <row r="180" spans="2:20" s="9" customFormat="1" ht="15" customHeight="1" x14ac:dyDescent="0.15">
      <c r="B180" s="18"/>
      <c r="C180" s="18"/>
      <c r="D180" s="8"/>
      <c r="E180" s="8"/>
      <c r="F180" s="8"/>
      <c r="G180" s="8"/>
      <c r="H180" s="8"/>
      <c r="I180" s="8"/>
      <c r="J180" s="8"/>
      <c r="K180" s="8"/>
      <c r="L180" s="8"/>
      <c r="M180" s="8"/>
      <c r="N180" s="8"/>
      <c r="O180" s="8"/>
      <c r="P180" s="8"/>
      <c r="Q180" s="8"/>
      <c r="R180" s="8"/>
      <c r="S180" s="8"/>
      <c r="T180" s="8"/>
    </row>
    <row r="181" spans="2:20" s="9" customFormat="1" ht="15" customHeight="1" x14ac:dyDescent="0.15">
      <c r="B181" s="18"/>
      <c r="C181" s="18"/>
      <c r="D181" s="8"/>
      <c r="E181" s="8"/>
      <c r="F181" s="8"/>
      <c r="G181" s="8"/>
      <c r="H181" s="8"/>
      <c r="I181" s="8"/>
      <c r="J181" s="8"/>
      <c r="K181" s="8"/>
      <c r="L181" s="8"/>
      <c r="M181" s="8"/>
      <c r="N181" s="8"/>
      <c r="O181" s="8"/>
      <c r="P181" s="8"/>
      <c r="Q181" s="8"/>
      <c r="R181" s="8"/>
      <c r="S181" s="8"/>
      <c r="T181" s="8"/>
    </row>
    <row r="182" spans="2:20" s="9" customFormat="1" ht="15" customHeight="1" x14ac:dyDescent="0.15">
      <c r="B182" s="385" t="s">
        <v>33</v>
      </c>
      <c r="C182" s="291" t="s">
        <v>105</v>
      </c>
      <c r="D182" s="291"/>
      <c r="E182" s="291"/>
      <c r="F182" s="291"/>
      <c r="G182" s="291"/>
      <c r="H182" s="291"/>
      <c r="I182" s="291"/>
      <c r="J182" s="291"/>
      <c r="K182" s="291"/>
      <c r="L182" s="291"/>
      <c r="M182" s="291"/>
      <c r="N182" s="291"/>
      <c r="O182" s="291"/>
      <c r="P182" s="291"/>
      <c r="Q182" s="291"/>
      <c r="R182" s="291"/>
      <c r="S182" s="291"/>
      <c r="T182" s="291"/>
    </row>
    <row r="183" spans="2:20" s="9" customFormat="1" ht="15" customHeight="1" x14ac:dyDescent="0.15">
      <c r="B183" s="18"/>
      <c r="C183" s="291"/>
      <c r="D183" s="291"/>
      <c r="E183" s="291"/>
      <c r="F183" s="291"/>
      <c r="G183" s="291"/>
      <c r="H183" s="291"/>
      <c r="I183" s="291"/>
      <c r="J183" s="291"/>
      <c r="K183" s="291"/>
      <c r="L183" s="291"/>
      <c r="M183" s="291"/>
      <c r="N183" s="291"/>
      <c r="O183" s="291"/>
      <c r="P183" s="291"/>
      <c r="Q183" s="291"/>
      <c r="R183" s="291"/>
      <c r="S183" s="291"/>
      <c r="T183" s="291"/>
    </row>
    <row r="184" spans="2:20" s="9" customFormat="1" ht="15" customHeight="1" x14ac:dyDescent="0.15">
      <c r="B184" s="18"/>
      <c r="C184" s="291"/>
      <c r="D184" s="291"/>
      <c r="E184" s="291"/>
      <c r="F184" s="291"/>
      <c r="G184" s="291"/>
      <c r="H184" s="291"/>
      <c r="I184" s="291"/>
      <c r="J184" s="291"/>
      <c r="K184" s="291"/>
      <c r="L184" s="291"/>
      <c r="M184" s="291"/>
      <c r="N184" s="291"/>
      <c r="O184" s="291"/>
      <c r="P184" s="291"/>
      <c r="Q184" s="291"/>
      <c r="R184" s="291"/>
      <c r="S184" s="291"/>
      <c r="T184" s="291"/>
    </row>
    <row r="185" spans="2:20" s="9" customFormat="1" ht="15" customHeight="1" x14ac:dyDescent="0.15">
      <c r="B185" s="18" t="s">
        <v>35</v>
      </c>
      <c r="C185" s="291" t="s">
        <v>580</v>
      </c>
      <c r="D185" s="291"/>
      <c r="E185" s="291"/>
      <c r="F185" s="291"/>
      <c r="G185" s="291"/>
      <c r="H185" s="291"/>
      <c r="I185" s="291"/>
      <c r="J185" s="291"/>
      <c r="K185" s="291"/>
      <c r="L185" s="291"/>
      <c r="M185" s="291"/>
      <c r="N185" s="291"/>
      <c r="O185" s="291"/>
      <c r="P185" s="291"/>
      <c r="Q185" s="291"/>
      <c r="R185" s="291"/>
      <c r="S185" s="291"/>
      <c r="T185" s="291"/>
    </row>
    <row r="186" spans="2:20" s="9" customFormat="1" ht="15" customHeight="1" x14ac:dyDescent="0.15">
      <c r="B186" s="18"/>
      <c r="C186" s="291"/>
      <c r="D186" s="291"/>
      <c r="E186" s="291"/>
      <c r="F186" s="291"/>
      <c r="G186" s="291"/>
      <c r="H186" s="291"/>
      <c r="I186" s="291"/>
      <c r="J186" s="291"/>
      <c r="K186" s="291"/>
      <c r="L186" s="291"/>
      <c r="M186" s="291"/>
      <c r="N186" s="291"/>
      <c r="O186" s="291"/>
      <c r="P186" s="291"/>
      <c r="Q186" s="291"/>
      <c r="R186" s="291"/>
      <c r="S186" s="291"/>
      <c r="T186" s="291"/>
    </row>
    <row r="187" spans="2:20" s="9" customFormat="1" ht="15" customHeight="1" x14ac:dyDescent="0.15">
      <c r="B187" s="18" t="s">
        <v>107</v>
      </c>
      <c r="C187" s="291" t="s">
        <v>581</v>
      </c>
      <c r="D187" s="291"/>
      <c r="E187" s="291"/>
      <c r="F187" s="291"/>
      <c r="G187" s="291"/>
      <c r="H187" s="291"/>
      <c r="I187" s="291"/>
      <c r="J187" s="291"/>
      <c r="K187" s="291"/>
      <c r="L187" s="291"/>
      <c r="M187" s="291"/>
      <c r="N187" s="291"/>
      <c r="O187" s="291"/>
      <c r="P187" s="291"/>
      <c r="Q187" s="291"/>
      <c r="R187" s="291"/>
      <c r="S187" s="291"/>
      <c r="T187" s="291"/>
    </row>
    <row r="188" spans="2:20" s="9" customFormat="1" ht="15" customHeight="1" x14ac:dyDescent="0.15">
      <c r="B188" s="18"/>
      <c r="C188" s="291"/>
      <c r="D188" s="291"/>
      <c r="E188" s="291"/>
      <c r="F188" s="291"/>
      <c r="G188" s="291"/>
      <c r="H188" s="291"/>
      <c r="I188" s="291"/>
      <c r="J188" s="291"/>
      <c r="K188" s="291"/>
      <c r="L188" s="291"/>
      <c r="M188" s="291"/>
      <c r="N188" s="291"/>
      <c r="O188" s="291"/>
      <c r="P188" s="291"/>
      <c r="Q188" s="291"/>
      <c r="R188" s="291"/>
      <c r="S188" s="291"/>
      <c r="T188" s="291"/>
    </row>
    <row r="189" spans="2:20" s="9" customFormat="1" ht="15" customHeight="1" x14ac:dyDescent="0.15">
      <c r="B189" s="18" t="s">
        <v>109</v>
      </c>
      <c r="C189" s="291" t="s">
        <v>110</v>
      </c>
      <c r="D189" s="291"/>
      <c r="E189" s="291"/>
      <c r="F189" s="291"/>
      <c r="G189" s="291"/>
      <c r="H189" s="291"/>
      <c r="I189" s="291"/>
      <c r="J189" s="291"/>
      <c r="K189" s="291"/>
      <c r="L189" s="291"/>
      <c r="M189" s="291"/>
      <c r="N189" s="291"/>
      <c r="O189" s="291"/>
      <c r="P189" s="291"/>
      <c r="Q189" s="291"/>
      <c r="R189" s="291"/>
      <c r="S189" s="291"/>
      <c r="T189" s="291"/>
    </row>
    <row r="190" spans="2:20" s="9" customFormat="1" ht="15" customHeight="1" x14ac:dyDescent="0.15">
      <c r="B190" s="18"/>
      <c r="C190" s="291"/>
      <c r="D190" s="291"/>
      <c r="E190" s="291"/>
      <c r="F190" s="291"/>
      <c r="G190" s="291"/>
      <c r="H190" s="291"/>
      <c r="I190" s="291"/>
      <c r="J190" s="291"/>
      <c r="K190" s="291"/>
      <c r="L190" s="291"/>
      <c r="M190" s="291"/>
      <c r="N190" s="291"/>
      <c r="O190" s="291"/>
      <c r="P190" s="291"/>
      <c r="Q190" s="291"/>
      <c r="R190" s="291"/>
      <c r="S190" s="291"/>
      <c r="T190" s="291"/>
    </row>
    <row r="191" spans="2:20" s="9" customFormat="1" ht="15" customHeight="1" x14ac:dyDescent="0.15">
      <c r="B191" s="18" t="s">
        <v>111</v>
      </c>
      <c r="C191" s="291" t="s">
        <v>112</v>
      </c>
      <c r="D191" s="291"/>
      <c r="E191" s="291"/>
      <c r="F191" s="291"/>
      <c r="G191" s="291"/>
      <c r="H191" s="291"/>
      <c r="I191" s="291"/>
      <c r="J191" s="291"/>
      <c r="K191" s="291"/>
      <c r="L191" s="291"/>
      <c r="M191" s="291"/>
      <c r="N191" s="291"/>
      <c r="O191" s="291"/>
      <c r="P191" s="291"/>
      <c r="Q191" s="291"/>
      <c r="R191" s="291"/>
      <c r="S191" s="291"/>
      <c r="T191" s="291"/>
    </row>
    <row r="192" spans="2:20" s="9" customFormat="1" ht="15" customHeight="1" x14ac:dyDescent="0.15">
      <c r="B192" s="18"/>
      <c r="C192" s="291"/>
      <c r="D192" s="291"/>
      <c r="E192" s="291"/>
      <c r="F192" s="291"/>
      <c r="G192" s="291"/>
      <c r="H192" s="291"/>
      <c r="I192" s="291"/>
      <c r="J192" s="291"/>
      <c r="K192" s="291"/>
      <c r="L192" s="291"/>
      <c r="M192" s="291"/>
      <c r="N192" s="291"/>
      <c r="O192" s="291"/>
      <c r="P192" s="291"/>
      <c r="Q192" s="291"/>
      <c r="R192" s="291"/>
      <c r="S192" s="291"/>
      <c r="T192" s="291"/>
    </row>
    <row r="193" spans="1:20" s="9" customFormat="1" ht="15" customHeight="1" x14ac:dyDescent="0.15">
      <c r="B193" s="18"/>
      <c r="C193" s="18"/>
    </row>
    <row r="194" spans="1:20" s="9" customFormat="1" ht="15" customHeight="1" x14ac:dyDescent="0.15">
      <c r="A194" s="9" t="s">
        <v>582</v>
      </c>
      <c r="B194" s="18"/>
      <c r="C194" s="18"/>
    </row>
    <row r="195" spans="1:20" s="9" customFormat="1" ht="15" customHeight="1" x14ac:dyDescent="0.15">
      <c r="A195" s="9" t="s">
        <v>114</v>
      </c>
      <c r="B195" s="18"/>
      <c r="C195" s="291" t="s">
        <v>583</v>
      </c>
      <c r="D195" s="291"/>
      <c r="E195" s="291"/>
      <c r="F195" s="291"/>
      <c r="G195" s="291"/>
      <c r="H195" s="291"/>
      <c r="I195" s="291"/>
      <c r="J195" s="291"/>
      <c r="K195" s="291"/>
      <c r="L195" s="291"/>
      <c r="M195" s="291"/>
      <c r="N195" s="291"/>
      <c r="O195" s="291"/>
      <c r="P195" s="291"/>
      <c r="Q195" s="291"/>
      <c r="R195" s="291"/>
      <c r="S195" s="291"/>
      <c r="T195" s="291"/>
    </row>
    <row r="196" spans="1:20" s="9" customFormat="1" ht="15" customHeight="1" x14ac:dyDescent="0.15">
      <c r="B196" s="18"/>
      <c r="C196" s="291"/>
      <c r="D196" s="291"/>
      <c r="E196" s="291"/>
      <c r="F196" s="291"/>
      <c r="G196" s="291"/>
      <c r="H196" s="291"/>
      <c r="I196" s="291"/>
      <c r="J196" s="291"/>
      <c r="K196" s="291"/>
      <c r="L196" s="291"/>
      <c r="M196" s="291"/>
      <c r="N196" s="291"/>
      <c r="O196" s="291"/>
      <c r="P196" s="291"/>
      <c r="Q196" s="291"/>
      <c r="R196" s="291"/>
      <c r="S196" s="291"/>
      <c r="T196" s="291"/>
    </row>
    <row r="197" spans="1:20" s="9" customFormat="1" ht="15" customHeight="1" x14ac:dyDescent="0.15">
      <c r="B197" s="18"/>
      <c r="C197" s="291"/>
      <c r="D197" s="291"/>
      <c r="E197" s="291"/>
      <c r="F197" s="291"/>
      <c r="G197" s="291"/>
      <c r="H197" s="291"/>
      <c r="I197" s="291"/>
      <c r="J197" s="291"/>
      <c r="K197" s="291"/>
      <c r="L197" s="291"/>
      <c r="M197" s="291"/>
      <c r="N197" s="291"/>
      <c r="O197" s="291"/>
      <c r="P197" s="291"/>
      <c r="Q197" s="291"/>
      <c r="R197" s="291"/>
      <c r="S197" s="291"/>
      <c r="T197" s="291"/>
    </row>
    <row r="198" spans="1:20" s="9" customFormat="1" ht="15" customHeight="1" x14ac:dyDescent="0.15">
      <c r="B198" s="18" t="s">
        <v>7</v>
      </c>
      <c r="C198" s="291" t="s">
        <v>584</v>
      </c>
      <c r="D198" s="291"/>
      <c r="E198" s="291"/>
      <c r="F198" s="291"/>
      <c r="G198" s="291"/>
      <c r="H198" s="291"/>
      <c r="I198" s="291"/>
      <c r="J198" s="291"/>
      <c r="K198" s="291"/>
      <c r="L198" s="291"/>
      <c r="M198" s="291"/>
      <c r="N198" s="291"/>
      <c r="O198" s="291"/>
      <c r="P198" s="291"/>
      <c r="Q198" s="291"/>
      <c r="R198" s="291"/>
      <c r="S198" s="291"/>
      <c r="T198" s="291"/>
    </row>
    <row r="199" spans="1:20" s="9" customFormat="1" ht="15" customHeight="1" x14ac:dyDescent="0.15">
      <c r="B199" s="18"/>
      <c r="C199" s="291"/>
      <c r="D199" s="291"/>
      <c r="E199" s="291"/>
      <c r="F199" s="291"/>
      <c r="G199" s="291"/>
      <c r="H199" s="291"/>
      <c r="I199" s="291"/>
      <c r="J199" s="291"/>
      <c r="K199" s="291"/>
      <c r="L199" s="291"/>
      <c r="M199" s="291"/>
      <c r="N199" s="291"/>
      <c r="O199" s="291"/>
      <c r="P199" s="291"/>
      <c r="Q199" s="291"/>
      <c r="R199" s="291"/>
      <c r="S199" s="291"/>
      <c r="T199" s="291"/>
    </row>
    <row r="200" spans="1:20" s="9" customFormat="1" ht="15" customHeight="1" x14ac:dyDescent="0.15">
      <c r="B200" s="18"/>
      <c r="C200" s="291"/>
      <c r="D200" s="291"/>
      <c r="E200" s="291"/>
      <c r="F200" s="291"/>
      <c r="G200" s="291"/>
      <c r="H200" s="291"/>
      <c r="I200" s="291"/>
      <c r="J200" s="291"/>
      <c r="K200" s="291"/>
      <c r="L200" s="291"/>
      <c r="M200" s="291"/>
      <c r="N200" s="291"/>
      <c r="O200" s="291"/>
      <c r="P200" s="291"/>
      <c r="Q200" s="291"/>
      <c r="R200" s="291"/>
      <c r="S200" s="291"/>
      <c r="T200" s="291"/>
    </row>
    <row r="201" spans="1:20" s="9" customFormat="1" ht="15" customHeight="1" x14ac:dyDescent="0.15">
      <c r="B201" s="18" t="s">
        <v>25</v>
      </c>
      <c r="C201" s="291" t="s">
        <v>117</v>
      </c>
      <c r="D201" s="291"/>
      <c r="E201" s="291"/>
      <c r="F201" s="291"/>
      <c r="G201" s="291"/>
      <c r="H201" s="291"/>
      <c r="I201" s="291"/>
      <c r="J201" s="291"/>
      <c r="K201" s="291"/>
      <c r="L201" s="291"/>
      <c r="M201" s="291"/>
      <c r="N201" s="291"/>
      <c r="O201" s="291"/>
      <c r="P201" s="291"/>
      <c r="Q201" s="291"/>
      <c r="R201" s="291"/>
      <c r="S201" s="291"/>
      <c r="T201" s="291"/>
    </row>
    <row r="202" spans="1:20" s="9" customFormat="1" ht="15" customHeight="1" x14ac:dyDescent="0.15">
      <c r="B202" s="18"/>
      <c r="C202" s="291"/>
      <c r="D202" s="291"/>
      <c r="E202" s="291"/>
      <c r="F202" s="291"/>
      <c r="G202" s="291"/>
      <c r="H202" s="291"/>
      <c r="I202" s="291"/>
      <c r="J202" s="291"/>
      <c r="K202" s="291"/>
      <c r="L202" s="291"/>
      <c r="M202" s="291"/>
      <c r="N202" s="291"/>
      <c r="O202" s="291"/>
      <c r="P202" s="291"/>
      <c r="Q202" s="291"/>
      <c r="R202" s="291"/>
      <c r="S202" s="291"/>
      <c r="T202" s="291"/>
    </row>
    <row r="203" spans="1:20" s="9" customFormat="1" ht="15" customHeight="1" x14ac:dyDescent="0.15">
      <c r="B203" s="18" t="s">
        <v>27</v>
      </c>
      <c r="C203" s="291" t="s">
        <v>585</v>
      </c>
      <c r="D203" s="291"/>
      <c r="E203" s="291"/>
      <c r="F203" s="291"/>
      <c r="G203" s="291"/>
      <c r="H203" s="291"/>
      <c r="I203" s="291"/>
      <c r="J203" s="291"/>
      <c r="K203" s="291"/>
      <c r="L203" s="291"/>
      <c r="M203" s="291"/>
      <c r="N203" s="291"/>
      <c r="O203" s="291"/>
      <c r="P203" s="291"/>
      <c r="Q203" s="291"/>
      <c r="R203" s="291"/>
      <c r="S203" s="291"/>
      <c r="T203" s="291"/>
    </row>
    <row r="204" spans="1:20" s="9" customFormat="1" ht="15" customHeight="1" x14ac:dyDescent="0.15">
      <c r="B204" s="18"/>
      <c r="C204" s="291"/>
      <c r="D204" s="291"/>
      <c r="E204" s="291"/>
      <c r="F204" s="291"/>
      <c r="G204" s="291"/>
      <c r="H204" s="291"/>
      <c r="I204" s="291"/>
      <c r="J204" s="291"/>
      <c r="K204" s="291"/>
      <c r="L204" s="291"/>
      <c r="M204" s="291"/>
      <c r="N204" s="291"/>
      <c r="O204" s="291"/>
      <c r="P204" s="291"/>
      <c r="Q204" s="291"/>
      <c r="R204" s="291"/>
      <c r="S204" s="291"/>
      <c r="T204" s="291"/>
    </row>
    <row r="205" spans="1:20" s="9" customFormat="1" ht="15" customHeight="1" x14ac:dyDescent="0.15">
      <c r="B205" s="18"/>
      <c r="C205" s="18"/>
    </row>
    <row r="206" spans="1:20" s="9" customFormat="1" ht="15" customHeight="1" x14ac:dyDescent="0.15">
      <c r="A206" s="9" t="s">
        <v>119</v>
      </c>
      <c r="B206" s="18"/>
      <c r="C206" s="18"/>
    </row>
    <row r="207" spans="1:20" s="9" customFormat="1" ht="15" customHeight="1" x14ac:dyDescent="0.15">
      <c r="A207" s="9" t="s">
        <v>120</v>
      </c>
      <c r="B207" s="18"/>
      <c r="C207" s="291" t="s">
        <v>121</v>
      </c>
      <c r="D207" s="291"/>
      <c r="E207" s="291"/>
      <c r="F207" s="291"/>
      <c r="G207" s="291"/>
      <c r="H207" s="291"/>
      <c r="I207" s="291"/>
      <c r="J207" s="291"/>
      <c r="K207" s="291"/>
      <c r="L207" s="291"/>
      <c r="M207" s="291"/>
      <c r="N207" s="291"/>
      <c r="O207" s="291"/>
      <c r="P207" s="291"/>
      <c r="Q207" s="291"/>
      <c r="R207" s="291"/>
      <c r="S207" s="291"/>
      <c r="T207" s="291"/>
    </row>
    <row r="208" spans="1:20" s="9" customFormat="1" ht="15" customHeight="1" x14ac:dyDescent="0.15">
      <c r="B208" s="18"/>
      <c r="C208" s="291"/>
      <c r="D208" s="291"/>
      <c r="E208" s="291"/>
      <c r="F208" s="291"/>
      <c r="G208" s="291"/>
      <c r="H208" s="291"/>
      <c r="I208" s="291"/>
      <c r="J208" s="291"/>
      <c r="K208" s="291"/>
      <c r="L208" s="291"/>
      <c r="M208" s="291"/>
      <c r="N208" s="291"/>
      <c r="O208" s="291"/>
      <c r="P208" s="291"/>
      <c r="Q208" s="291"/>
      <c r="R208" s="291"/>
      <c r="S208" s="291"/>
      <c r="T208" s="291"/>
    </row>
    <row r="209" spans="1:21" s="9" customFormat="1" ht="15" customHeight="1" x14ac:dyDescent="0.15">
      <c r="B209" s="18" t="s">
        <v>7</v>
      </c>
      <c r="C209" s="291" t="s">
        <v>586</v>
      </c>
      <c r="D209" s="291"/>
      <c r="E209" s="291"/>
      <c r="F209" s="291"/>
      <c r="G209" s="291"/>
      <c r="H209" s="291"/>
      <c r="I209" s="291"/>
      <c r="J209" s="291"/>
      <c r="K209" s="291"/>
      <c r="L209" s="291"/>
      <c r="M209" s="291"/>
      <c r="N209" s="291"/>
      <c r="O209" s="291"/>
      <c r="P209" s="291"/>
      <c r="Q209" s="291"/>
      <c r="R209" s="291"/>
      <c r="S209" s="291"/>
      <c r="T209" s="291"/>
    </row>
    <row r="210" spans="1:21" s="9" customFormat="1" ht="15" customHeight="1" x14ac:dyDescent="0.15">
      <c r="B210" s="18"/>
      <c r="C210" s="291"/>
      <c r="D210" s="291"/>
      <c r="E210" s="291"/>
      <c r="F210" s="291"/>
      <c r="G210" s="291"/>
      <c r="H210" s="291"/>
      <c r="I210" s="291"/>
      <c r="J210" s="291"/>
      <c r="K210" s="291"/>
      <c r="L210" s="291"/>
      <c r="M210" s="291"/>
      <c r="N210" s="291"/>
      <c r="O210" s="291"/>
      <c r="P210" s="291"/>
      <c r="Q210" s="291"/>
      <c r="R210" s="291"/>
      <c r="S210" s="291"/>
      <c r="T210" s="291"/>
    </row>
    <row r="211" spans="1:21" s="9" customFormat="1" ht="15" customHeight="1" x14ac:dyDescent="0.15">
      <c r="B211" s="18"/>
      <c r="C211" s="291"/>
      <c r="D211" s="291"/>
      <c r="E211" s="291"/>
      <c r="F211" s="291"/>
      <c r="G211" s="291"/>
      <c r="H211" s="291"/>
      <c r="I211" s="291"/>
      <c r="J211" s="291"/>
      <c r="K211" s="291"/>
      <c r="L211" s="291"/>
      <c r="M211" s="291"/>
      <c r="N211" s="291"/>
      <c r="O211" s="291"/>
      <c r="P211" s="291"/>
      <c r="Q211" s="291"/>
      <c r="R211" s="291"/>
      <c r="S211" s="291"/>
      <c r="T211" s="291"/>
    </row>
    <row r="212" spans="1:21" s="9" customFormat="1" ht="15" customHeight="1" x14ac:dyDescent="0.15">
      <c r="B212" s="9" t="s">
        <v>25</v>
      </c>
      <c r="C212" s="8" t="s">
        <v>123</v>
      </c>
      <c r="D212" s="8"/>
      <c r="E212" s="8"/>
      <c r="F212" s="8"/>
      <c r="G212" s="8"/>
      <c r="H212" s="8"/>
      <c r="I212" s="8"/>
      <c r="J212" s="8"/>
      <c r="K212" s="8"/>
      <c r="L212" s="8"/>
      <c r="M212" s="8"/>
      <c r="N212" s="8"/>
      <c r="O212" s="8"/>
      <c r="P212" s="8"/>
      <c r="Q212" s="8"/>
      <c r="R212" s="8"/>
      <c r="S212" s="8"/>
      <c r="T212" s="8"/>
    </row>
    <row r="213" spans="1:21" s="9" customFormat="1" ht="15" customHeight="1" x14ac:dyDescent="0.15">
      <c r="C213" s="8"/>
      <c r="D213" s="8"/>
      <c r="E213" s="8"/>
      <c r="F213" s="8"/>
      <c r="G213" s="8"/>
      <c r="H213" s="8"/>
      <c r="I213" s="8"/>
      <c r="J213" s="8"/>
      <c r="K213" s="8"/>
      <c r="L213" s="8"/>
      <c r="M213" s="8"/>
      <c r="N213" s="8"/>
      <c r="O213" s="8"/>
      <c r="P213" s="8"/>
      <c r="Q213" s="8"/>
      <c r="R213" s="8"/>
      <c r="S213" s="8"/>
      <c r="T213" s="8"/>
    </row>
    <row r="214" spans="1:21" s="9" customFormat="1" ht="15" customHeight="1" x14ac:dyDescent="0.15">
      <c r="C214" s="8"/>
      <c r="D214" s="8"/>
      <c r="E214" s="8"/>
      <c r="F214" s="8"/>
      <c r="G214" s="8"/>
      <c r="H214" s="8"/>
      <c r="I214" s="8"/>
      <c r="J214" s="8"/>
      <c r="K214" s="8"/>
      <c r="L214" s="8"/>
      <c r="M214" s="8"/>
      <c r="N214" s="8"/>
      <c r="O214" s="8"/>
      <c r="P214" s="8"/>
      <c r="Q214" s="8"/>
      <c r="R214" s="8"/>
      <c r="S214" s="8"/>
      <c r="T214" s="8"/>
    </row>
    <row r="215" spans="1:21" s="9" customFormat="1" ht="15" customHeight="1" x14ac:dyDescent="0.15">
      <c r="B215" s="18"/>
      <c r="C215" s="47"/>
      <c r="D215" s="47"/>
      <c r="E215" s="47"/>
      <c r="F215" s="47"/>
      <c r="G215" s="47"/>
      <c r="H215" s="47"/>
      <c r="I215" s="47"/>
      <c r="J215" s="47"/>
      <c r="K215" s="47"/>
      <c r="L215" s="47"/>
      <c r="M215" s="47"/>
      <c r="N215" s="47"/>
      <c r="O215" s="47"/>
      <c r="P215" s="47"/>
      <c r="Q215" s="47"/>
      <c r="R215" s="47"/>
      <c r="S215" s="47"/>
      <c r="T215" s="47"/>
    </row>
    <row r="216" spans="1:21" s="9" customFormat="1" ht="15" customHeight="1" x14ac:dyDescent="0.15">
      <c r="A216" s="9" t="s">
        <v>124</v>
      </c>
      <c r="B216" s="18"/>
      <c r="C216" s="47"/>
      <c r="D216" s="47"/>
      <c r="E216" s="47"/>
      <c r="F216" s="47"/>
      <c r="G216" s="47"/>
      <c r="H216" s="47"/>
      <c r="I216" s="47"/>
      <c r="J216" s="47"/>
      <c r="K216" s="47"/>
      <c r="L216" s="47"/>
      <c r="M216" s="47"/>
      <c r="N216" s="47"/>
      <c r="O216" s="47"/>
      <c r="P216" s="47"/>
      <c r="Q216" s="47"/>
      <c r="R216" s="47"/>
      <c r="S216" s="47"/>
      <c r="T216" s="47"/>
    </row>
    <row r="217" spans="1:21" s="9" customFormat="1" ht="15" customHeight="1" x14ac:dyDescent="0.15">
      <c r="A217" s="9" t="s">
        <v>125</v>
      </c>
      <c r="B217" s="18"/>
      <c r="C217" s="291" t="s">
        <v>126</v>
      </c>
      <c r="D217" s="291"/>
      <c r="E217" s="291"/>
      <c r="F217" s="291"/>
      <c r="G217" s="291"/>
      <c r="H217" s="291"/>
      <c r="I217" s="291"/>
      <c r="J217" s="291"/>
      <c r="K217" s="291"/>
      <c r="L217" s="291"/>
      <c r="M217" s="291"/>
      <c r="N217" s="291"/>
      <c r="O217" s="291"/>
      <c r="P217" s="291"/>
      <c r="Q217" s="291"/>
      <c r="R217" s="291"/>
      <c r="S217" s="291"/>
      <c r="T217" s="291"/>
    </row>
    <row r="218" spans="1:21" s="9" customFormat="1" ht="15" customHeight="1" x14ac:dyDescent="0.15">
      <c r="B218" s="18"/>
      <c r="C218" s="291"/>
      <c r="D218" s="291"/>
      <c r="E218" s="291"/>
      <c r="F218" s="291"/>
      <c r="G218" s="291"/>
      <c r="H218" s="291"/>
      <c r="I218" s="291"/>
      <c r="J218" s="291"/>
      <c r="K218" s="291"/>
      <c r="L218" s="291"/>
      <c r="M218" s="291"/>
      <c r="N218" s="291"/>
      <c r="O218" s="291"/>
      <c r="P218" s="291"/>
      <c r="Q218" s="291"/>
      <c r="R218" s="291"/>
      <c r="S218" s="291"/>
      <c r="T218" s="291"/>
    </row>
    <row r="219" spans="1:21" s="9" customFormat="1" ht="15" customHeight="1" x14ac:dyDescent="0.15">
      <c r="B219" s="18"/>
      <c r="C219" s="18"/>
    </row>
    <row r="220" spans="1:21" s="9" customFormat="1" ht="15" customHeight="1" x14ac:dyDescent="0.15">
      <c r="A220" s="9" t="s">
        <v>127</v>
      </c>
      <c r="B220" s="18"/>
      <c r="C220" s="18"/>
    </row>
    <row r="221" spans="1:21" s="9" customFormat="1" ht="15" customHeight="1" x14ac:dyDescent="0.15">
      <c r="A221" s="9" t="s">
        <v>128</v>
      </c>
      <c r="B221" s="18"/>
      <c r="C221" s="291" t="s">
        <v>129</v>
      </c>
      <c r="D221" s="291"/>
      <c r="E221" s="291"/>
      <c r="F221" s="291"/>
      <c r="G221" s="291"/>
      <c r="H221" s="291"/>
      <c r="I221" s="291"/>
      <c r="J221" s="291"/>
      <c r="K221" s="291"/>
      <c r="L221" s="291"/>
      <c r="M221" s="291"/>
      <c r="N221" s="291"/>
      <c r="O221" s="291"/>
      <c r="P221" s="291"/>
      <c r="Q221" s="291"/>
      <c r="R221" s="291"/>
      <c r="S221" s="291"/>
      <c r="T221" s="291"/>
      <c r="U221" s="14"/>
    </row>
    <row r="222" spans="1:21" s="9" customFormat="1" ht="15" customHeight="1" x14ac:dyDescent="0.15">
      <c r="B222" s="18"/>
      <c r="C222" s="291"/>
      <c r="D222" s="291"/>
      <c r="E222" s="291"/>
      <c r="F222" s="291"/>
      <c r="G222" s="291"/>
      <c r="H222" s="291"/>
      <c r="I222" s="291"/>
      <c r="J222" s="291"/>
      <c r="K222" s="291"/>
      <c r="L222" s="291"/>
      <c r="M222" s="291"/>
      <c r="N222" s="291"/>
      <c r="O222" s="291"/>
      <c r="P222" s="291"/>
      <c r="Q222" s="291"/>
      <c r="R222" s="291"/>
      <c r="S222" s="291"/>
      <c r="T222" s="291"/>
      <c r="U222" s="14"/>
    </row>
    <row r="223" spans="1:21" s="9" customFormat="1" ht="15" customHeight="1" x14ac:dyDescent="0.15">
      <c r="B223" s="18"/>
      <c r="C223" s="291"/>
      <c r="D223" s="291"/>
      <c r="E223" s="291"/>
      <c r="F223" s="291"/>
      <c r="G223" s="291"/>
      <c r="H223" s="291"/>
      <c r="I223" s="291"/>
      <c r="J223" s="291"/>
      <c r="K223" s="291"/>
      <c r="L223" s="291"/>
      <c r="M223" s="291"/>
      <c r="N223" s="291"/>
      <c r="O223" s="291"/>
      <c r="P223" s="291"/>
      <c r="Q223" s="291"/>
      <c r="R223" s="291"/>
      <c r="S223" s="291"/>
      <c r="T223" s="291"/>
    </row>
    <row r="224" spans="1:21" s="9" customFormat="1" ht="15" customHeight="1" x14ac:dyDescent="0.15">
      <c r="B224" s="18"/>
      <c r="C224" s="291"/>
      <c r="D224" s="291"/>
      <c r="E224" s="291"/>
      <c r="F224" s="291"/>
      <c r="G224" s="291"/>
      <c r="H224" s="291"/>
      <c r="I224" s="291"/>
      <c r="J224" s="291"/>
      <c r="K224" s="291"/>
      <c r="L224" s="291"/>
      <c r="M224" s="291"/>
      <c r="N224" s="291"/>
      <c r="O224" s="291"/>
      <c r="P224" s="291"/>
      <c r="Q224" s="291"/>
      <c r="R224" s="291"/>
      <c r="S224" s="291"/>
      <c r="T224" s="291"/>
    </row>
    <row r="225" spans="1:20" s="9" customFormat="1" ht="15" customHeight="1" x14ac:dyDescent="0.15">
      <c r="B225" s="18"/>
      <c r="C225" s="291"/>
      <c r="D225" s="291"/>
      <c r="E225" s="291"/>
      <c r="F225" s="291"/>
      <c r="G225" s="291"/>
      <c r="H225" s="291"/>
      <c r="I225" s="291"/>
      <c r="J225" s="291"/>
      <c r="K225" s="291"/>
      <c r="L225" s="291"/>
      <c r="M225" s="291"/>
      <c r="N225" s="291"/>
      <c r="O225" s="291"/>
      <c r="P225" s="291"/>
      <c r="Q225" s="291"/>
      <c r="R225" s="291"/>
      <c r="S225" s="291"/>
      <c r="T225" s="291"/>
    </row>
    <row r="226" spans="1:20" s="9" customFormat="1" ht="15" customHeight="1" x14ac:dyDescent="0.15">
      <c r="B226" s="18" t="s">
        <v>7</v>
      </c>
      <c r="C226" s="291" t="s">
        <v>130</v>
      </c>
      <c r="D226" s="291"/>
      <c r="E226" s="291"/>
      <c r="F226" s="291"/>
      <c r="G226" s="291"/>
      <c r="H226" s="291"/>
      <c r="I226" s="291"/>
      <c r="J226" s="291"/>
      <c r="K226" s="291"/>
      <c r="L226" s="291"/>
      <c r="M226" s="291"/>
      <c r="N226" s="291"/>
      <c r="O226" s="291"/>
      <c r="P226" s="291"/>
      <c r="Q226" s="291"/>
      <c r="R226" s="291"/>
      <c r="S226" s="291"/>
      <c r="T226" s="291"/>
    </row>
    <row r="227" spans="1:20" s="9" customFormat="1" ht="15" customHeight="1" x14ac:dyDescent="0.15">
      <c r="B227" s="18"/>
      <c r="C227" s="291"/>
      <c r="D227" s="291"/>
      <c r="E227" s="291"/>
      <c r="F227" s="291"/>
      <c r="G227" s="291"/>
      <c r="H227" s="291"/>
      <c r="I227" s="291"/>
      <c r="J227" s="291"/>
      <c r="K227" s="291"/>
      <c r="L227" s="291"/>
      <c r="M227" s="291"/>
      <c r="N227" s="291"/>
      <c r="O227" s="291"/>
      <c r="P227" s="291"/>
      <c r="Q227" s="291"/>
      <c r="R227" s="291"/>
      <c r="S227" s="291"/>
      <c r="T227" s="291"/>
    </row>
    <row r="228" spans="1:20" s="9" customFormat="1" ht="15" customHeight="1" x14ac:dyDescent="0.15">
      <c r="B228" s="18"/>
      <c r="C228" s="18"/>
    </row>
    <row r="229" spans="1:20" s="9" customFormat="1" ht="15" customHeight="1" x14ac:dyDescent="0.15">
      <c r="A229" s="9" t="s">
        <v>131</v>
      </c>
      <c r="B229" s="18"/>
      <c r="C229" s="18"/>
    </row>
    <row r="230" spans="1:20" s="9" customFormat="1" ht="15" customHeight="1" x14ac:dyDescent="0.15">
      <c r="A230" s="9" t="s">
        <v>132</v>
      </c>
      <c r="B230" s="18"/>
      <c r="C230" s="291" t="s">
        <v>133</v>
      </c>
      <c r="D230" s="291"/>
      <c r="E230" s="291"/>
      <c r="F230" s="291"/>
      <c r="G230" s="291"/>
      <c r="H230" s="291"/>
      <c r="I230" s="291"/>
      <c r="J230" s="291"/>
      <c r="K230" s="291"/>
      <c r="L230" s="291"/>
      <c r="M230" s="291"/>
      <c r="N230" s="291"/>
      <c r="O230" s="291"/>
      <c r="P230" s="291"/>
      <c r="Q230" s="291"/>
      <c r="R230" s="291"/>
      <c r="S230" s="291"/>
      <c r="T230" s="291"/>
    </row>
    <row r="231" spans="1:20" s="9" customFormat="1" ht="15" customHeight="1" x14ac:dyDescent="0.15">
      <c r="B231" s="18"/>
      <c r="C231" s="291"/>
      <c r="D231" s="291"/>
      <c r="E231" s="291"/>
      <c r="F231" s="291"/>
      <c r="G231" s="291"/>
      <c r="H231" s="291"/>
      <c r="I231" s="291"/>
      <c r="J231" s="291"/>
      <c r="K231" s="291"/>
      <c r="L231" s="291"/>
      <c r="M231" s="291"/>
      <c r="N231" s="291"/>
      <c r="O231" s="291"/>
      <c r="P231" s="291"/>
      <c r="Q231" s="291"/>
      <c r="R231" s="291"/>
      <c r="S231" s="291"/>
      <c r="T231" s="291"/>
    </row>
    <row r="232" spans="1:20" s="9" customFormat="1" ht="15" customHeight="1" x14ac:dyDescent="0.15">
      <c r="B232" s="382" t="s">
        <v>29</v>
      </c>
      <c r="C232" s="382"/>
      <c r="D232" s="9" t="s">
        <v>134</v>
      </c>
    </row>
    <row r="233" spans="1:20" s="9" customFormat="1" ht="15" customHeight="1" x14ac:dyDescent="0.15">
      <c r="B233" s="382" t="s">
        <v>31</v>
      </c>
      <c r="C233" s="382"/>
      <c r="D233" s="8" t="s">
        <v>135</v>
      </c>
      <c r="E233" s="8"/>
      <c r="F233" s="8"/>
      <c r="G233" s="8"/>
      <c r="H233" s="8"/>
      <c r="I233" s="8"/>
      <c r="J233" s="8"/>
      <c r="K233" s="8"/>
      <c r="L233" s="8"/>
      <c r="M233" s="8"/>
      <c r="N233" s="8"/>
      <c r="O233" s="8"/>
      <c r="P233" s="8"/>
      <c r="Q233" s="8"/>
      <c r="R233" s="8"/>
      <c r="S233" s="8"/>
      <c r="T233" s="8"/>
    </row>
    <row r="234" spans="1:20" s="9" customFormat="1" ht="15" customHeight="1" x14ac:dyDescent="0.15">
      <c r="B234" s="18"/>
      <c r="C234" s="18"/>
      <c r="D234" s="8"/>
      <c r="E234" s="8"/>
      <c r="F234" s="8"/>
      <c r="G234" s="8"/>
      <c r="H234" s="8"/>
      <c r="I234" s="8"/>
      <c r="J234" s="8"/>
      <c r="K234" s="8"/>
      <c r="L234" s="8"/>
      <c r="M234" s="8"/>
      <c r="N234" s="8"/>
      <c r="O234" s="8"/>
      <c r="P234" s="8"/>
      <c r="Q234" s="8"/>
      <c r="R234" s="8"/>
      <c r="S234" s="8"/>
      <c r="T234" s="8"/>
    </row>
    <row r="235" spans="1:20" s="9" customFormat="1" ht="15" customHeight="1" x14ac:dyDescent="0.15">
      <c r="B235" s="382" t="s">
        <v>100</v>
      </c>
      <c r="C235" s="382"/>
      <c r="D235" s="9" t="s">
        <v>136</v>
      </c>
    </row>
    <row r="236" spans="1:20" s="9" customFormat="1" ht="15" customHeight="1" x14ac:dyDescent="0.15">
      <c r="B236" s="382" t="s">
        <v>102</v>
      </c>
      <c r="C236" s="382"/>
      <c r="D236" s="9" t="s">
        <v>137</v>
      </c>
    </row>
    <row r="237" spans="1:20" s="9" customFormat="1" ht="15" customHeight="1" x14ac:dyDescent="0.15">
      <c r="B237" s="382" t="s">
        <v>64</v>
      </c>
      <c r="C237" s="382"/>
      <c r="D237" s="9" t="s">
        <v>138</v>
      </c>
    </row>
    <row r="238" spans="1:20" s="9" customFormat="1" ht="15" customHeight="1" x14ac:dyDescent="0.15">
      <c r="B238" s="40"/>
      <c r="C238" s="40"/>
      <c r="D238" s="9" t="s">
        <v>587</v>
      </c>
    </row>
    <row r="239" spans="1:20" s="9" customFormat="1" ht="15" customHeight="1" x14ac:dyDescent="0.15">
      <c r="B239" s="382" t="s">
        <v>140</v>
      </c>
      <c r="C239" s="382"/>
      <c r="D239" s="9" t="s">
        <v>141</v>
      </c>
    </row>
    <row r="240" spans="1:20" s="9" customFormat="1" ht="15" customHeight="1" x14ac:dyDescent="0.15">
      <c r="B240" s="39" t="s">
        <v>142</v>
      </c>
      <c r="C240" s="16"/>
      <c r="D240" s="9" t="s">
        <v>143</v>
      </c>
    </row>
    <row r="241" spans="1:20" s="9" customFormat="1" ht="15" customHeight="1" x14ac:dyDescent="0.15">
      <c r="B241" s="40"/>
      <c r="C241" s="40"/>
    </row>
    <row r="242" spans="1:20" s="9" customFormat="1" ht="15" customHeight="1" x14ac:dyDescent="0.15">
      <c r="A242" s="9" t="s">
        <v>144</v>
      </c>
      <c r="B242" s="18"/>
      <c r="C242" s="18"/>
    </row>
    <row r="243" spans="1:20" s="9" customFormat="1" ht="15" customHeight="1" x14ac:dyDescent="0.15">
      <c r="A243" s="9" t="s">
        <v>145</v>
      </c>
      <c r="B243" s="18"/>
      <c r="C243" s="291" t="s">
        <v>588</v>
      </c>
      <c r="D243" s="291"/>
      <c r="E243" s="291"/>
      <c r="F243" s="291"/>
      <c r="G243" s="291"/>
      <c r="H243" s="291"/>
      <c r="I243" s="291"/>
      <c r="J243" s="291"/>
      <c r="K243" s="291"/>
      <c r="L243" s="291"/>
      <c r="M243" s="291"/>
      <c r="N243" s="291"/>
      <c r="O243" s="291"/>
      <c r="P243" s="291"/>
      <c r="Q243" s="291"/>
      <c r="R243" s="291"/>
      <c r="S243" s="291"/>
      <c r="T243" s="291"/>
    </row>
    <row r="244" spans="1:20" s="9" customFormat="1" ht="15" customHeight="1" x14ac:dyDescent="0.15">
      <c r="B244" s="18"/>
      <c r="C244" s="291"/>
      <c r="D244" s="291"/>
      <c r="E244" s="291"/>
      <c r="F244" s="291"/>
      <c r="G244" s="291"/>
      <c r="H244" s="291"/>
      <c r="I244" s="291"/>
      <c r="J244" s="291"/>
      <c r="K244" s="291"/>
      <c r="L244" s="291"/>
      <c r="M244" s="291"/>
      <c r="N244" s="291"/>
      <c r="O244" s="291"/>
      <c r="P244" s="291"/>
      <c r="Q244" s="291"/>
      <c r="R244" s="291"/>
      <c r="S244" s="291"/>
      <c r="T244" s="291"/>
    </row>
    <row r="245" spans="1:20" s="9" customFormat="1" ht="15" customHeight="1" x14ac:dyDescent="0.15">
      <c r="B245" s="18" t="s">
        <v>7</v>
      </c>
      <c r="C245" s="291" t="s">
        <v>589</v>
      </c>
      <c r="D245" s="291"/>
      <c r="E245" s="291"/>
      <c r="F245" s="291"/>
      <c r="G245" s="291"/>
      <c r="H245" s="291"/>
      <c r="I245" s="291"/>
      <c r="J245" s="291"/>
      <c r="K245" s="291"/>
      <c r="L245" s="291"/>
      <c r="M245" s="291"/>
      <c r="N245" s="291"/>
      <c r="O245" s="291"/>
      <c r="P245" s="291"/>
      <c r="Q245" s="291"/>
      <c r="R245" s="291"/>
      <c r="S245" s="291"/>
      <c r="T245" s="291"/>
    </row>
    <row r="246" spans="1:20" s="9" customFormat="1" ht="15" customHeight="1" x14ac:dyDescent="0.15">
      <c r="B246" s="18"/>
      <c r="C246" s="291"/>
      <c r="D246" s="291"/>
      <c r="E246" s="291"/>
      <c r="F246" s="291"/>
      <c r="G246" s="291"/>
      <c r="H246" s="291"/>
      <c r="I246" s="291"/>
      <c r="J246" s="291"/>
      <c r="K246" s="291"/>
      <c r="L246" s="291"/>
      <c r="M246" s="291"/>
      <c r="N246" s="291"/>
      <c r="O246" s="291"/>
      <c r="P246" s="291"/>
      <c r="Q246" s="291"/>
      <c r="R246" s="291"/>
      <c r="S246" s="291"/>
      <c r="T246" s="291"/>
    </row>
    <row r="247" spans="1:20" s="9" customFormat="1" ht="15" customHeight="1" x14ac:dyDescent="0.15">
      <c r="B247" s="18"/>
      <c r="C247" s="291"/>
      <c r="D247" s="291"/>
      <c r="E247" s="291"/>
      <c r="F247" s="291"/>
      <c r="G247" s="291"/>
      <c r="H247" s="291"/>
      <c r="I247" s="291"/>
      <c r="J247" s="291"/>
      <c r="K247" s="291"/>
      <c r="L247" s="291"/>
      <c r="M247" s="291"/>
      <c r="N247" s="291"/>
      <c r="O247" s="291"/>
      <c r="P247" s="291"/>
      <c r="Q247" s="291"/>
      <c r="R247" s="291"/>
      <c r="S247" s="291"/>
      <c r="T247" s="291"/>
    </row>
    <row r="248" spans="1:20" s="9" customFormat="1" ht="15" customHeight="1" x14ac:dyDescent="0.15">
      <c r="B248" s="18" t="s">
        <v>25</v>
      </c>
      <c r="C248" s="291" t="s">
        <v>590</v>
      </c>
      <c r="D248" s="291"/>
      <c r="E248" s="291"/>
      <c r="F248" s="291"/>
      <c r="G248" s="291"/>
      <c r="H248" s="291"/>
      <c r="I248" s="291"/>
      <c r="J248" s="291"/>
      <c r="K248" s="291"/>
      <c r="L248" s="291"/>
      <c r="M248" s="291"/>
      <c r="N248" s="291"/>
      <c r="O248" s="291"/>
      <c r="P248" s="291"/>
      <c r="Q248" s="291"/>
      <c r="R248" s="291"/>
      <c r="S248" s="291"/>
      <c r="T248" s="291"/>
    </row>
    <row r="249" spans="1:20" s="9" customFormat="1" ht="15" customHeight="1" x14ac:dyDescent="0.15">
      <c r="B249" s="18"/>
      <c r="C249" s="291"/>
      <c r="D249" s="291"/>
      <c r="E249" s="291"/>
      <c r="F249" s="291"/>
      <c r="G249" s="291"/>
      <c r="H249" s="291"/>
      <c r="I249" s="291"/>
      <c r="J249" s="291"/>
      <c r="K249" s="291"/>
      <c r="L249" s="291"/>
      <c r="M249" s="291"/>
      <c r="N249" s="291"/>
      <c r="O249" s="291"/>
      <c r="P249" s="291"/>
      <c r="Q249" s="291"/>
      <c r="R249" s="291"/>
      <c r="S249" s="291"/>
      <c r="T249" s="291"/>
    </row>
    <row r="250" spans="1:20" s="9" customFormat="1" ht="15" customHeight="1" x14ac:dyDescent="0.15">
      <c r="B250" s="18" t="s">
        <v>27</v>
      </c>
      <c r="C250" s="291" t="s">
        <v>149</v>
      </c>
      <c r="D250" s="291"/>
      <c r="E250" s="291"/>
      <c r="F250" s="291"/>
      <c r="G250" s="291"/>
      <c r="H250" s="291"/>
      <c r="I250" s="291"/>
      <c r="J250" s="291"/>
      <c r="K250" s="291"/>
      <c r="L250" s="291"/>
      <c r="M250" s="291"/>
      <c r="N250" s="291"/>
      <c r="O250" s="291"/>
      <c r="P250" s="291"/>
      <c r="Q250" s="291"/>
      <c r="R250" s="291"/>
      <c r="S250" s="291"/>
      <c r="T250" s="291"/>
    </row>
    <row r="251" spans="1:20" s="9" customFormat="1" ht="15" customHeight="1" x14ac:dyDescent="0.15">
      <c r="B251" s="18"/>
      <c r="C251" s="291"/>
      <c r="D251" s="291"/>
      <c r="E251" s="291"/>
      <c r="F251" s="291"/>
      <c r="G251" s="291"/>
      <c r="H251" s="291"/>
      <c r="I251" s="291"/>
      <c r="J251" s="291"/>
      <c r="K251" s="291"/>
      <c r="L251" s="291"/>
      <c r="M251" s="291"/>
      <c r="N251" s="291"/>
      <c r="O251" s="291"/>
      <c r="P251" s="291"/>
      <c r="Q251" s="291"/>
      <c r="R251" s="291"/>
      <c r="S251" s="291"/>
      <c r="T251" s="291"/>
    </row>
    <row r="252" spans="1:20" s="9" customFormat="1" ht="15" customHeight="1" x14ac:dyDescent="0.15">
      <c r="B252" s="18"/>
      <c r="C252" s="291"/>
      <c r="D252" s="291"/>
      <c r="E252" s="291"/>
      <c r="F252" s="291"/>
      <c r="G252" s="291"/>
      <c r="H252" s="291"/>
      <c r="I252" s="291"/>
      <c r="J252" s="291"/>
      <c r="K252" s="291"/>
      <c r="L252" s="291"/>
      <c r="M252" s="291"/>
      <c r="N252" s="291"/>
      <c r="O252" s="291"/>
      <c r="P252" s="291"/>
      <c r="Q252" s="291"/>
      <c r="R252" s="291"/>
      <c r="S252" s="291"/>
      <c r="T252" s="291"/>
    </row>
    <row r="253" spans="1:20" s="9" customFormat="1" ht="15" customHeight="1" x14ac:dyDescent="0.15">
      <c r="B253" s="385" t="s">
        <v>33</v>
      </c>
      <c r="C253" s="8" t="s">
        <v>150</v>
      </c>
      <c r="D253" s="8"/>
      <c r="E253" s="8"/>
      <c r="F253" s="8"/>
      <c r="G253" s="8"/>
      <c r="H253" s="8"/>
      <c r="I253" s="8"/>
      <c r="J253" s="8"/>
      <c r="K253" s="8"/>
      <c r="L253" s="8"/>
      <c r="M253" s="8"/>
      <c r="N253" s="8"/>
      <c r="O253" s="8"/>
      <c r="P253" s="8"/>
      <c r="Q253" s="8"/>
      <c r="R253" s="8"/>
      <c r="S253" s="8"/>
      <c r="T253" s="8"/>
    </row>
    <row r="254" spans="1:20" s="9" customFormat="1" ht="15" customHeight="1" x14ac:dyDescent="0.15">
      <c r="B254" s="18"/>
      <c r="C254" s="18"/>
    </row>
    <row r="255" spans="1:20" s="9" customFormat="1" ht="15" customHeight="1" x14ac:dyDescent="0.15">
      <c r="A255" s="9" t="s">
        <v>151</v>
      </c>
      <c r="B255" s="18"/>
      <c r="C255" s="18"/>
    </row>
    <row r="256" spans="1:20" s="9" customFormat="1" ht="15" customHeight="1" x14ac:dyDescent="0.15">
      <c r="A256" s="9" t="s">
        <v>152</v>
      </c>
      <c r="B256" s="18"/>
      <c r="C256" s="291" t="s">
        <v>591</v>
      </c>
      <c r="D256" s="291"/>
      <c r="E256" s="291"/>
      <c r="F256" s="291"/>
      <c r="G256" s="291"/>
      <c r="H256" s="291"/>
      <c r="I256" s="291"/>
      <c r="J256" s="291"/>
      <c r="K256" s="291"/>
      <c r="L256" s="291"/>
      <c r="M256" s="291"/>
      <c r="N256" s="291"/>
      <c r="O256" s="291"/>
      <c r="P256" s="291"/>
      <c r="Q256" s="291"/>
      <c r="R256" s="291"/>
      <c r="S256" s="291"/>
      <c r="T256" s="291"/>
    </row>
    <row r="257" spans="1:24" s="9" customFormat="1" ht="15" customHeight="1" x14ac:dyDescent="0.15">
      <c r="B257" s="18"/>
      <c r="C257" s="291"/>
      <c r="D257" s="291"/>
      <c r="E257" s="291"/>
      <c r="F257" s="291"/>
      <c r="G257" s="291"/>
      <c r="H257" s="291"/>
      <c r="I257" s="291"/>
      <c r="J257" s="291"/>
      <c r="K257" s="291"/>
      <c r="L257" s="291"/>
      <c r="M257" s="291"/>
      <c r="N257" s="291"/>
      <c r="O257" s="291"/>
      <c r="P257" s="291"/>
      <c r="Q257" s="291"/>
      <c r="R257" s="291"/>
      <c r="S257" s="291"/>
      <c r="T257" s="291"/>
    </row>
    <row r="258" spans="1:24" s="9" customFormat="1" ht="15" customHeight="1" x14ac:dyDescent="0.15">
      <c r="B258" s="18" t="s">
        <v>7</v>
      </c>
      <c r="C258" s="291" t="s">
        <v>154</v>
      </c>
      <c r="D258" s="291"/>
      <c r="E258" s="291"/>
      <c r="F258" s="291"/>
      <c r="G258" s="291"/>
      <c r="H258" s="291"/>
      <c r="I258" s="291"/>
      <c r="J258" s="291"/>
      <c r="K258" s="291"/>
      <c r="L258" s="291"/>
      <c r="M258" s="291"/>
      <c r="N258" s="291"/>
      <c r="O258" s="291"/>
      <c r="P258" s="291"/>
      <c r="Q258" s="291"/>
      <c r="R258" s="291"/>
      <c r="S258" s="291"/>
      <c r="T258" s="291"/>
    </row>
    <row r="259" spans="1:24" s="9" customFormat="1" ht="15" customHeight="1" x14ac:dyDescent="0.15">
      <c r="B259" s="18"/>
      <c r="C259" s="291"/>
      <c r="D259" s="291"/>
      <c r="E259" s="291"/>
      <c r="F259" s="291"/>
      <c r="G259" s="291"/>
      <c r="H259" s="291"/>
      <c r="I259" s="291"/>
      <c r="J259" s="291"/>
      <c r="K259" s="291"/>
      <c r="L259" s="291"/>
      <c r="M259" s="291"/>
      <c r="N259" s="291"/>
      <c r="O259" s="291"/>
      <c r="P259" s="291"/>
      <c r="Q259" s="291"/>
      <c r="R259" s="291"/>
      <c r="S259" s="291"/>
      <c r="T259" s="291"/>
    </row>
    <row r="260" spans="1:24" s="9" customFormat="1" ht="15" customHeight="1" x14ac:dyDescent="0.15">
      <c r="B260" s="18"/>
      <c r="C260" s="18"/>
    </row>
    <row r="261" spans="1:24" s="9" customFormat="1" ht="15" customHeight="1" x14ac:dyDescent="0.15">
      <c r="A261" s="9" t="s">
        <v>155</v>
      </c>
      <c r="B261" s="18"/>
      <c r="C261" s="18"/>
    </row>
    <row r="262" spans="1:24" s="9" customFormat="1" ht="15" customHeight="1" x14ac:dyDescent="0.15">
      <c r="A262" s="9" t="s">
        <v>156</v>
      </c>
      <c r="B262" s="18"/>
      <c r="C262" s="291" t="s">
        <v>592</v>
      </c>
      <c r="D262" s="291"/>
      <c r="E262" s="291"/>
      <c r="F262" s="291"/>
      <c r="G262" s="291"/>
      <c r="H262" s="291"/>
      <c r="I262" s="291"/>
      <c r="J262" s="291"/>
      <c r="K262" s="291"/>
      <c r="L262" s="291"/>
      <c r="M262" s="291"/>
      <c r="N262" s="291"/>
      <c r="O262" s="291"/>
      <c r="P262" s="291"/>
      <c r="Q262" s="291"/>
      <c r="R262" s="291"/>
      <c r="S262" s="291"/>
      <c r="T262" s="291"/>
    </row>
    <row r="263" spans="1:24" s="9" customFormat="1" ht="15" customHeight="1" x14ac:dyDescent="0.15">
      <c r="B263" s="18"/>
      <c r="C263" s="291"/>
      <c r="D263" s="291"/>
      <c r="E263" s="291"/>
      <c r="F263" s="291"/>
      <c r="G263" s="291"/>
      <c r="H263" s="291"/>
      <c r="I263" s="291"/>
      <c r="J263" s="291"/>
      <c r="K263" s="291"/>
      <c r="L263" s="291"/>
      <c r="M263" s="291"/>
      <c r="N263" s="291"/>
      <c r="O263" s="291"/>
      <c r="P263" s="291"/>
      <c r="Q263" s="291"/>
      <c r="R263" s="291"/>
      <c r="S263" s="291"/>
      <c r="T263" s="291"/>
    </row>
    <row r="264" spans="1:24" s="9" customFormat="1" ht="15" customHeight="1" x14ac:dyDescent="0.15">
      <c r="B264" s="18"/>
      <c r="C264" s="18"/>
    </row>
    <row r="265" spans="1:24" s="9" customFormat="1" ht="15" customHeight="1" x14ac:dyDescent="0.15">
      <c r="A265" s="9" t="s">
        <v>158</v>
      </c>
      <c r="B265" s="18"/>
      <c r="C265" s="18"/>
    </row>
    <row r="266" spans="1:24" s="9" customFormat="1" ht="15" customHeight="1" x14ac:dyDescent="0.15">
      <c r="A266" s="9" t="s">
        <v>159</v>
      </c>
      <c r="B266" s="18"/>
      <c r="C266" s="291" t="s">
        <v>593</v>
      </c>
      <c r="D266" s="291"/>
      <c r="E266" s="291"/>
      <c r="F266" s="291"/>
      <c r="G266" s="291"/>
      <c r="H266" s="291"/>
      <c r="I266" s="291"/>
      <c r="J266" s="291"/>
      <c r="K266" s="291"/>
      <c r="L266" s="291"/>
      <c r="M266" s="291"/>
      <c r="N266" s="291"/>
      <c r="O266" s="291"/>
      <c r="P266" s="291"/>
      <c r="Q266" s="291"/>
      <c r="R266" s="291"/>
      <c r="S266" s="291"/>
      <c r="T266" s="291"/>
    </row>
    <row r="267" spans="1:24" s="9" customFormat="1" ht="15" customHeight="1" x14ac:dyDescent="0.15">
      <c r="B267" s="18"/>
      <c r="C267" s="291"/>
      <c r="D267" s="291"/>
      <c r="E267" s="291"/>
      <c r="F267" s="291"/>
      <c r="G267" s="291"/>
      <c r="H267" s="291"/>
      <c r="I267" s="291"/>
      <c r="J267" s="291"/>
      <c r="K267" s="291"/>
      <c r="L267" s="291"/>
      <c r="M267" s="291"/>
      <c r="N267" s="291"/>
      <c r="O267" s="291"/>
      <c r="P267" s="291"/>
      <c r="Q267" s="291"/>
      <c r="R267" s="291"/>
      <c r="S267" s="291"/>
      <c r="T267" s="291"/>
    </row>
    <row r="268" spans="1:24" s="9" customFormat="1" ht="15" customHeight="1" x14ac:dyDescent="0.15">
      <c r="X268" s="14"/>
    </row>
    <row r="269" spans="1:24" s="14" customFormat="1" ht="15" customHeight="1" x14ac:dyDescent="0.15">
      <c r="A269" s="9" t="s">
        <v>161</v>
      </c>
      <c r="B269" s="9"/>
      <c r="C269" s="9"/>
      <c r="D269" s="9"/>
      <c r="E269" s="9"/>
      <c r="F269" s="9"/>
      <c r="G269" s="9"/>
      <c r="H269" s="9"/>
      <c r="I269" s="9"/>
      <c r="J269" s="9"/>
      <c r="K269" s="9"/>
      <c r="L269" s="9"/>
      <c r="M269" s="9"/>
      <c r="N269" s="9"/>
      <c r="O269" s="9"/>
      <c r="P269" s="9"/>
      <c r="Q269" s="9"/>
      <c r="R269" s="9"/>
      <c r="S269" s="9"/>
      <c r="T269" s="9"/>
    </row>
    <row r="270" spans="1:24" s="14" customFormat="1" ht="50.1" customHeight="1" x14ac:dyDescent="0.15">
      <c r="A270" s="9" t="s">
        <v>162</v>
      </c>
      <c r="B270" s="9"/>
      <c r="C270" s="8" t="s">
        <v>163</v>
      </c>
      <c r="D270" s="8"/>
      <c r="E270" s="8"/>
      <c r="F270" s="8"/>
      <c r="G270" s="8"/>
      <c r="H270" s="8"/>
      <c r="I270" s="8"/>
      <c r="J270" s="8"/>
      <c r="K270" s="8"/>
      <c r="L270" s="8"/>
      <c r="M270" s="8"/>
      <c r="N270" s="8"/>
      <c r="O270" s="8"/>
      <c r="P270" s="8"/>
      <c r="Q270" s="8"/>
      <c r="R270" s="8"/>
      <c r="S270" s="8"/>
      <c r="T270" s="8"/>
    </row>
    <row r="271" spans="1:24" s="14" customFormat="1" ht="60" customHeight="1" x14ac:dyDescent="0.15">
      <c r="A271" s="9"/>
      <c r="B271" s="9" t="s">
        <v>7</v>
      </c>
      <c r="C271" s="8" t="s">
        <v>164</v>
      </c>
      <c r="D271" s="8"/>
      <c r="E271" s="8"/>
      <c r="F271" s="8"/>
      <c r="G271" s="8"/>
      <c r="H271" s="8"/>
      <c r="I271" s="8"/>
      <c r="J271" s="8"/>
      <c r="K271" s="8"/>
      <c r="L271" s="8"/>
      <c r="M271" s="8"/>
      <c r="N271" s="8"/>
      <c r="O271" s="8"/>
      <c r="P271" s="8"/>
      <c r="Q271" s="8"/>
      <c r="R271" s="8"/>
      <c r="S271" s="8"/>
      <c r="T271" s="8"/>
    </row>
    <row r="272" spans="1:24" s="14" customFormat="1" ht="40.35" customHeight="1" x14ac:dyDescent="0.15">
      <c r="A272" s="9"/>
      <c r="B272" s="9" t="s">
        <v>71</v>
      </c>
      <c r="C272" s="8" t="s">
        <v>165</v>
      </c>
      <c r="D272" s="8"/>
      <c r="E272" s="8"/>
      <c r="F272" s="8"/>
      <c r="G272" s="8"/>
      <c r="H272" s="8"/>
      <c r="I272" s="8"/>
      <c r="J272" s="8"/>
      <c r="K272" s="8"/>
      <c r="L272" s="8"/>
      <c r="M272" s="8"/>
      <c r="N272" s="8"/>
      <c r="O272" s="8"/>
      <c r="P272" s="8"/>
      <c r="Q272" s="8"/>
      <c r="R272" s="8"/>
      <c r="S272" s="8"/>
      <c r="T272" s="8"/>
    </row>
    <row r="273" spans="1:25" s="9" customFormat="1" ht="15" customHeight="1" x14ac:dyDescent="0.15">
      <c r="B273" s="18"/>
      <c r="C273" s="47"/>
      <c r="D273" s="47"/>
      <c r="E273" s="47"/>
      <c r="F273" s="47"/>
      <c r="G273" s="47"/>
      <c r="H273" s="47"/>
      <c r="I273" s="47"/>
      <c r="J273" s="47"/>
      <c r="K273" s="47"/>
      <c r="L273" s="47"/>
      <c r="M273" s="47"/>
      <c r="N273" s="47"/>
      <c r="O273" s="47"/>
      <c r="P273" s="47"/>
      <c r="Q273" s="47"/>
      <c r="R273" s="47"/>
      <c r="S273" s="47"/>
      <c r="T273" s="47"/>
    </row>
    <row r="274" spans="1:25" s="9" customFormat="1" ht="15" customHeight="1" x14ac:dyDescent="0.15">
      <c r="B274" s="18"/>
      <c r="C274" s="47"/>
      <c r="D274" s="47"/>
      <c r="E274" s="47"/>
      <c r="F274" s="47"/>
      <c r="G274" s="47"/>
      <c r="H274" s="47"/>
      <c r="I274" s="47"/>
      <c r="J274" s="47"/>
      <c r="K274" s="47"/>
      <c r="L274" s="47"/>
      <c r="M274" s="47"/>
      <c r="N274" s="47"/>
      <c r="O274" s="47"/>
      <c r="P274" s="47"/>
      <c r="Q274" s="47"/>
      <c r="R274" s="47"/>
      <c r="S274" s="47"/>
      <c r="T274" s="40" t="s">
        <v>166</v>
      </c>
    </row>
    <row r="275" spans="1:25" s="9" customFormat="1" ht="15" customHeight="1" x14ac:dyDescent="0.15">
      <c r="B275" s="18"/>
      <c r="C275" s="47"/>
      <c r="D275" s="47"/>
      <c r="E275" s="47"/>
      <c r="F275" s="47"/>
      <c r="G275" s="47"/>
      <c r="H275" s="47"/>
      <c r="I275" s="47"/>
      <c r="J275" s="47"/>
      <c r="K275" s="47"/>
      <c r="L275" s="47"/>
      <c r="M275" s="47"/>
      <c r="N275" s="47"/>
      <c r="O275" s="47"/>
      <c r="P275" s="47"/>
      <c r="Q275" s="47"/>
      <c r="R275" s="47"/>
      <c r="S275" s="47"/>
      <c r="T275" s="47"/>
    </row>
    <row r="276" spans="1:25" s="9" customFormat="1" ht="15" hidden="1" customHeight="1" x14ac:dyDescent="0.15">
      <c r="A276" s="17"/>
      <c r="B276" s="17"/>
      <c r="C276" s="17"/>
      <c r="D276" s="17"/>
      <c r="E276" s="17"/>
      <c r="F276" s="17"/>
      <c r="G276" s="17"/>
      <c r="H276" s="17"/>
      <c r="I276" s="17"/>
      <c r="J276" s="17"/>
      <c r="K276" s="17"/>
      <c r="L276" s="17"/>
      <c r="M276" s="17"/>
      <c r="N276" s="17"/>
      <c r="O276" s="17"/>
      <c r="P276" s="17"/>
      <c r="Q276" s="17"/>
      <c r="R276" s="17"/>
      <c r="S276" s="17"/>
      <c r="T276" s="17"/>
      <c r="X276" s="14"/>
    </row>
    <row r="277" spans="1:25" s="9" customFormat="1" ht="15" hidden="1" customHeight="1" x14ac:dyDescent="0.15">
      <c r="A277" s="17"/>
      <c r="B277" s="17"/>
      <c r="C277" s="17"/>
      <c r="D277" s="17"/>
      <c r="E277" s="17"/>
      <c r="F277" s="17"/>
      <c r="G277" s="17"/>
      <c r="H277" s="17"/>
      <c r="I277" s="17"/>
      <c r="J277" s="17"/>
      <c r="K277" s="17"/>
      <c r="L277" s="17"/>
      <c r="M277" s="17"/>
      <c r="N277" s="17"/>
      <c r="O277" s="17"/>
      <c r="P277" s="17"/>
      <c r="Q277" s="17"/>
      <c r="R277" s="17"/>
      <c r="S277" s="17"/>
      <c r="T277" s="17"/>
      <c r="X277" s="14"/>
    </row>
    <row r="278" spans="1:25" s="9" customFormat="1" ht="15" hidden="1" customHeight="1" x14ac:dyDescent="0.15">
      <c r="A278" s="17"/>
      <c r="B278" s="17"/>
      <c r="C278" s="17"/>
      <c r="D278" s="17"/>
      <c r="E278" s="17"/>
      <c r="F278" s="17"/>
      <c r="G278" s="17"/>
      <c r="H278" s="17"/>
      <c r="I278" s="17"/>
      <c r="J278" s="17"/>
      <c r="K278" s="17"/>
      <c r="L278" s="17"/>
      <c r="M278" s="17"/>
      <c r="N278" s="17"/>
      <c r="O278" s="17"/>
      <c r="P278" s="17"/>
      <c r="Q278" s="17"/>
      <c r="R278" s="17"/>
      <c r="S278" s="17"/>
      <c r="T278" s="17"/>
      <c r="X278" s="14"/>
    </row>
    <row r="279" spans="1:25" s="9" customFormat="1" ht="15" hidden="1" customHeight="1" x14ac:dyDescent="0.15">
      <c r="A279" s="17"/>
      <c r="B279" s="17"/>
      <c r="C279" s="17"/>
      <c r="D279" s="17"/>
      <c r="E279" s="17"/>
      <c r="F279" s="17"/>
      <c r="G279" s="17"/>
      <c r="H279" s="17"/>
      <c r="I279" s="17"/>
      <c r="J279" s="17"/>
      <c r="K279" s="17"/>
      <c r="L279" s="17"/>
      <c r="M279" s="17"/>
      <c r="N279" s="17"/>
      <c r="O279" s="17"/>
      <c r="P279" s="17"/>
      <c r="Q279" s="17"/>
      <c r="R279" s="17"/>
      <c r="S279" s="17"/>
      <c r="T279" s="17"/>
      <c r="X279" s="14"/>
    </row>
    <row r="280" spans="1:25" s="9" customFormat="1" ht="15" hidden="1" customHeight="1" x14ac:dyDescent="0.15">
      <c r="A280" s="17"/>
      <c r="B280" s="17"/>
      <c r="C280" s="17"/>
      <c r="D280" s="17"/>
      <c r="E280" s="17"/>
      <c r="F280" s="17"/>
      <c r="G280" s="17"/>
      <c r="H280" s="17"/>
      <c r="I280" s="17"/>
      <c r="J280" s="17"/>
      <c r="K280" s="17"/>
      <c r="L280" s="17"/>
      <c r="M280" s="17"/>
      <c r="N280" s="17"/>
      <c r="O280" s="17"/>
      <c r="P280" s="17"/>
      <c r="Q280" s="17"/>
      <c r="R280" s="17"/>
      <c r="S280" s="17"/>
      <c r="T280" s="17"/>
      <c r="X280" s="14"/>
    </row>
    <row r="281" spans="1:25" s="9" customFormat="1" ht="15" hidden="1" customHeight="1" x14ac:dyDescent="0.15">
      <c r="B281" s="8" t="s">
        <v>167</v>
      </c>
      <c r="C281" s="8"/>
      <c r="D281" s="8"/>
      <c r="E281" s="8"/>
      <c r="F281" s="8"/>
      <c r="G281" s="8"/>
      <c r="H281" s="8"/>
      <c r="I281" s="8"/>
      <c r="J281" s="8"/>
      <c r="K281" s="8"/>
      <c r="L281" s="8"/>
      <c r="M281" s="8"/>
      <c r="N281" s="8"/>
      <c r="O281" s="8"/>
      <c r="P281" s="8"/>
      <c r="Q281" s="8"/>
      <c r="R281" s="8"/>
      <c r="S281" s="8"/>
      <c r="T281" s="8"/>
      <c r="V281" s="14"/>
      <c r="X281" s="14"/>
    </row>
    <row r="282" spans="1:25" s="9" customFormat="1" ht="15" hidden="1" customHeight="1" x14ac:dyDescent="0.15">
      <c r="X282" s="14"/>
    </row>
    <row r="283" spans="1:25" s="9" customFormat="1" ht="15" hidden="1" customHeight="1" x14ac:dyDescent="0.15">
      <c r="X283" s="14"/>
    </row>
    <row r="284" spans="1:25" s="9" customFormat="1" ht="15" hidden="1" customHeight="1" x14ac:dyDescent="0.15">
      <c r="D284" s="9" t="s">
        <v>168</v>
      </c>
      <c r="X284" s="14"/>
      <c r="Y284" s="14"/>
    </row>
    <row r="285" spans="1:25" s="9" customFormat="1" ht="15" hidden="1" customHeight="1" x14ac:dyDescent="0.15">
      <c r="X285" s="14"/>
    </row>
    <row r="286" spans="1:25" s="9" customFormat="1" ht="15" hidden="1" customHeight="1" x14ac:dyDescent="0.15">
      <c r="B286" s="9" t="s">
        <v>169</v>
      </c>
      <c r="H286" s="9" t="s">
        <v>170</v>
      </c>
      <c r="K286" s="41" t="str">
        <f>DBCS(IF([1]【マスター】!B157="","",[1]【マスター】!B157))</f>
        <v/>
      </c>
      <c r="L286" s="41"/>
      <c r="M286" s="41"/>
      <c r="N286" s="41"/>
      <c r="O286" s="41"/>
      <c r="P286" s="41"/>
      <c r="Q286" s="41"/>
      <c r="R286" s="41"/>
      <c r="S286" s="41"/>
      <c r="T286" s="41"/>
      <c r="X286" s="14"/>
    </row>
    <row r="287" spans="1:25" s="9" customFormat="1" ht="15" hidden="1" customHeight="1" x14ac:dyDescent="0.15">
      <c r="K287" s="41" t="str">
        <f>DBCS(IF([1]【マスター】!B158="","",[1]【マスター】!B158))</f>
        <v/>
      </c>
      <c r="L287" s="41"/>
      <c r="M287" s="41"/>
      <c r="N287" s="41"/>
      <c r="O287" s="41"/>
      <c r="P287" s="41"/>
      <c r="Q287" s="41"/>
      <c r="R287" s="41"/>
      <c r="S287" s="41"/>
      <c r="T287" s="41"/>
      <c r="X287" s="14"/>
    </row>
    <row r="288" spans="1:25" s="9" customFormat="1" ht="15" hidden="1" customHeight="1" x14ac:dyDescent="0.15">
      <c r="K288" s="42"/>
      <c r="L288" s="42"/>
      <c r="M288" s="42"/>
      <c r="N288" s="42"/>
      <c r="O288" s="42"/>
      <c r="P288" s="42"/>
      <c r="Q288" s="42"/>
      <c r="R288" s="42"/>
      <c r="S288" s="42"/>
      <c r="T288" s="42"/>
      <c r="X288" s="14"/>
    </row>
    <row r="289" spans="2:24" s="9" customFormat="1" ht="15" hidden="1" customHeight="1" x14ac:dyDescent="0.15">
      <c r="H289" s="9" t="s">
        <v>171</v>
      </c>
      <c r="K289" s="43"/>
      <c r="L289" s="43"/>
      <c r="M289" s="43"/>
      <c r="N289" s="43"/>
      <c r="O289" s="43"/>
      <c r="P289" s="43"/>
      <c r="Q289" s="43"/>
      <c r="R289" s="43"/>
      <c r="S289" s="43"/>
      <c r="T289" s="44" t="s">
        <v>172</v>
      </c>
      <c r="X289" s="14"/>
    </row>
    <row r="290" spans="2:24" s="9" customFormat="1" ht="15" hidden="1" customHeight="1" x14ac:dyDescent="0.15">
      <c r="X290" s="14"/>
    </row>
    <row r="291" spans="2:24" s="9" customFormat="1" ht="15" hidden="1" customHeight="1" x14ac:dyDescent="0.15">
      <c r="B291" s="9" t="s">
        <v>173</v>
      </c>
      <c r="H291" s="9" t="s">
        <v>170</v>
      </c>
      <c r="K291" s="41" t="str">
        <f>DBCS(IF([1]【マスター】!B159="","",[1]【マスター】!B159))</f>
        <v/>
      </c>
      <c r="L291" s="41"/>
      <c r="M291" s="41"/>
      <c r="N291" s="41"/>
      <c r="O291" s="41"/>
      <c r="P291" s="41"/>
      <c r="Q291" s="41"/>
      <c r="R291" s="41"/>
      <c r="S291" s="41"/>
      <c r="T291" s="41"/>
      <c r="V291" s="14"/>
      <c r="X291" s="14"/>
    </row>
    <row r="292" spans="2:24" s="9" customFormat="1" ht="15" hidden="1" customHeight="1" x14ac:dyDescent="0.15">
      <c r="B292" s="9" t="s">
        <v>174</v>
      </c>
      <c r="K292" s="41" t="str">
        <f>DBCS(IF([1]【マスター】!B160="","",[1]【マスター】!B160))</f>
        <v/>
      </c>
      <c r="L292" s="41"/>
      <c r="M292" s="41"/>
      <c r="N292" s="41"/>
      <c r="O292" s="41"/>
      <c r="P292" s="41"/>
      <c r="Q292" s="41"/>
      <c r="R292" s="41"/>
      <c r="S292" s="41"/>
      <c r="T292" s="41"/>
      <c r="X292" s="14"/>
    </row>
    <row r="293" spans="2:24" s="9" customFormat="1" ht="15" hidden="1" customHeight="1" x14ac:dyDescent="0.15">
      <c r="K293" s="42"/>
      <c r="L293" s="42"/>
      <c r="M293" s="42"/>
      <c r="N293" s="42"/>
      <c r="O293" s="42"/>
      <c r="P293" s="42"/>
      <c r="Q293" s="42"/>
      <c r="R293" s="42"/>
      <c r="S293" s="42"/>
      <c r="T293" s="42"/>
      <c r="X293" s="14"/>
    </row>
    <row r="294" spans="2:24" s="9" customFormat="1" ht="15" hidden="1" customHeight="1" x14ac:dyDescent="0.15">
      <c r="H294" s="9" t="s">
        <v>171</v>
      </c>
      <c r="K294" s="43"/>
      <c r="L294" s="43"/>
      <c r="M294" s="43"/>
      <c r="N294" s="43"/>
      <c r="O294" s="43"/>
      <c r="P294" s="43"/>
      <c r="Q294" s="43"/>
      <c r="R294" s="43"/>
      <c r="S294" s="43"/>
      <c r="T294" s="45" t="s">
        <v>172</v>
      </c>
      <c r="X294" s="14"/>
    </row>
    <row r="295" spans="2:24" s="9" customFormat="1" ht="15" hidden="1" customHeight="1" x14ac:dyDescent="0.15">
      <c r="N295" s="46" t="s">
        <v>175</v>
      </c>
      <c r="O295" s="47"/>
      <c r="P295" s="47"/>
      <c r="Q295" s="47"/>
      <c r="R295" s="47"/>
      <c r="S295" s="47"/>
      <c r="T295" s="48" t="s">
        <v>176</v>
      </c>
      <c r="U295" s="48"/>
      <c r="X295" s="14"/>
    </row>
    <row r="296" spans="2:24" s="9" customFormat="1" ht="15" hidden="1" customHeight="1" x14ac:dyDescent="0.15">
      <c r="X296" s="14"/>
    </row>
    <row r="297" spans="2:24" s="14" customFormat="1" ht="15" hidden="1" customHeight="1" x14ac:dyDescent="0.15">
      <c r="B297" s="9" t="s">
        <v>177</v>
      </c>
      <c r="C297" s="9"/>
      <c r="D297" s="9"/>
      <c r="E297" s="9"/>
      <c r="F297" s="9"/>
      <c r="G297" s="9"/>
      <c r="H297" s="9" t="s">
        <v>170</v>
      </c>
      <c r="I297" s="9"/>
      <c r="J297" s="9"/>
      <c r="K297" s="41" t="str">
        <f>DBCS(IF([1]【マスター】!B161="","",[1]【マスター】!B161))</f>
        <v/>
      </c>
      <c r="L297" s="41"/>
      <c r="M297" s="41"/>
      <c r="N297" s="41"/>
      <c r="O297" s="41"/>
      <c r="P297" s="41"/>
      <c r="Q297" s="41"/>
      <c r="R297" s="41"/>
      <c r="S297" s="41"/>
      <c r="T297" s="41"/>
    </row>
    <row r="298" spans="2:24" s="14" customFormat="1" ht="15" hidden="1" customHeight="1" x14ac:dyDescent="0.15">
      <c r="B298" s="9"/>
      <c r="C298" s="9"/>
      <c r="D298" s="9"/>
      <c r="E298" s="9"/>
      <c r="F298" s="9"/>
      <c r="G298" s="9"/>
      <c r="H298" s="9"/>
      <c r="I298" s="9"/>
      <c r="J298" s="9"/>
      <c r="K298" s="41" t="str">
        <f>DBCS(IF([1]【マスター】!B162="","",[1]【マスター】!B162))</f>
        <v/>
      </c>
      <c r="L298" s="41"/>
      <c r="M298" s="41"/>
      <c r="N298" s="41"/>
      <c r="O298" s="41"/>
      <c r="P298" s="41"/>
      <c r="Q298" s="41"/>
      <c r="R298" s="41"/>
      <c r="S298" s="41"/>
      <c r="T298" s="41"/>
    </row>
    <row r="299" spans="2:24" s="14" customFormat="1" ht="15" hidden="1" customHeight="1" x14ac:dyDescent="0.15">
      <c r="B299" s="9"/>
      <c r="C299" s="9"/>
      <c r="D299" s="9"/>
      <c r="E299" s="9"/>
      <c r="F299" s="9"/>
      <c r="G299" s="9"/>
      <c r="H299" s="9"/>
      <c r="I299" s="9"/>
      <c r="J299" s="9"/>
      <c r="K299" s="42"/>
      <c r="L299" s="42"/>
      <c r="M299" s="42"/>
      <c r="N299" s="42"/>
      <c r="O299" s="42"/>
      <c r="P299" s="42"/>
      <c r="Q299" s="42"/>
      <c r="R299" s="42"/>
      <c r="S299" s="42"/>
      <c r="T299" s="42"/>
    </row>
    <row r="300" spans="2:24" s="14" customFormat="1" ht="15" hidden="1" customHeight="1" x14ac:dyDescent="0.15">
      <c r="B300" s="9"/>
      <c r="C300" s="9"/>
      <c r="D300" s="9"/>
      <c r="E300" s="9"/>
      <c r="F300" s="9"/>
      <c r="G300" s="9"/>
      <c r="H300" s="9" t="s">
        <v>171</v>
      </c>
      <c r="I300" s="9"/>
      <c r="J300" s="9"/>
      <c r="K300" s="43"/>
      <c r="L300" s="43"/>
      <c r="M300" s="43"/>
      <c r="N300" s="43"/>
      <c r="O300" s="43"/>
      <c r="P300" s="43"/>
      <c r="Q300" s="43"/>
      <c r="R300" s="43"/>
      <c r="S300" s="43"/>
      <c r="T300" s="44" t="s">
        <v>172</v>
      </c>
    </row>
    <row r="301" spans="2:24" s="14" customFormat="1" ht="15" hidden="1" customHeight="1" x14ac:dyDescent="0.15">
      <c r="B301" s="9"/>
      <c r="C301" s="9"/>
      <c r="D301" s="9"/>
      <c r="E301" s="9"/>
      <c r="F301" s="9"/>
      <c r="G301" s="9"/>
      <c r="H301" s="9"/>
      <c r="I301" s="9"/>
      <c r="J301" s="9"/>
      <c r="K301" s="9"/>
      <c r="L301" s="9"/>
      <c r="M301" s="9"/>
      <c r="N301" s="46" t="s">
        <v>175</v>
      </c>
      <c r="O301" s="47"/>
      <c r="P301" s="47"/>
      <c r="Q301" s="47"/>
      <c r="R301" s="47"/>
      <c r="S301" s="47"/>
      <c r="T301" s="48" t="s">
        <v>176</v>
      </c>
      <c r="U301" s="386"/>
    </row>
    <row r="302" spans="2:24" s="9" customFormat="1" ht="15" hidden="1" customHeight="1" x14ac:dyDescent="0.15">
      <c r="N302" s="46"/>
      <c r="O302" s="47"/>
      <c r="P302" s="47"/>
      <c r="Q302" s="47"/>
      <c r="R302" s="47"/>
      <c r="S302" s="47"/>
      <c r="T302" s="48"/>
      <c r="U302" s="48"/>
      <c r="X302" s="14"/>
    </row>
    <row r="303" spans="2:24" s="9" customFormat="1" ht="15" hidden="1" customHeight="1" x14ac:dyDescent="0.15">
      <c r="N303" s="46"/>
      <c r="O303" s="47"/>
      <c r="P303" s="47"/>
      <c r="Q303" s="47"/>
      <c r="R303" s="47"/>
      <c r="S303" s="47"/>
      <c r="T303" s="48"/>
      <c r="U303" s="48"/>
      <c r="X303" s="14"/>
    </row>
    <row r="304" spans="2:24" s="9" customFormat="1" ht="15" hidden="1" customHeight="1" x14ac:dyDescent="0.15">
      <c r="B304" s="9" t="s">
        <v>178</v>
      </c>
      <c r="H304" s="9" t="s">
        <v>170</v>
      </c>
      <c r="K304" s="41" t="str">
        <f>DBCS([1]【マスター】!F23&amp;[1]【マスター】!C24)</f>
        <v>愛知県豊川市大堀町２９３番地</v>
      </c>
      <c r="L304" s="41"/>
      <c r="M304" s="41"/>
      <c r="N304" s="41"/>
      <c r="O304" s="41"/>
      <c r="P304" s="41"/>
      <c r="Q304" s="41"/>
      <c r="R304" s="41"/>
      <c r="S304" s="41"/>
      <c r="T304" s="41"/>
      <c r="X304" s="14"/>
    </row>
    <row r="305" spans="8:24" s="9" customFormat="1" ht="15" hidden="1" customHeight="1" x14ac:dyDescent="0.15">
      <c r="H305" s="9" t="s">
        <v>179</v>
      </c>
      <c r="K305" s="41" t="str">
        <f>IF([1]【マスター】!C22="","",[1]【マスター】!C22)</f>
        <v>株式会社ケアサポート</v>
      </c>
      <c r="L305" s="41"/>
      <c r="M305" s="41"/>
      <c r="N305" s="41"/>
      <c r="O305" s="41"/>
      <c r="P305" s="41"/>
      <c r="Q305" s="41"/>
      <c r="R305" s="41"/>
      <c r="S305" s="41"/>
      <c r="T305" s="41"/>
      <c r="X305" s="14"/>
    </row>
    <row r="306" spans="8:24" s="9" customFormat="1" ht="15" hidden="1" customHeight="1" x14ac:dyDescent="0.15">
      <c r="H306" s="9" t="s">
        <v>180</v>
      </c>
      <c r="K306" s="41" t="str">
        <f>[1]【マスター】!C26&amp;"　"&amp;[1]【マスター】!I26</f>
        <v>代表取締役　本多 康夫</v>
      </c>
      <c r="L306" s="41"/>
      <c r="M306" s="41"/>
      <c r="N306" s="41"/>
      <c r="O306" s="41"/>
      <c r="P306" s="41"/>
      <c r="Q306" s="41"/>
      <c r="R306" s="41"/>
      <c r="S306" s="41"/>
      <c r="T306" s="49" t="s">
        <v>172</v>
      </c>
      <c r="X306" s="14"/>
    </row>
    <row r="307" spans="8:24" s="9" customFormat="1" ht="15" hidden="1" customHeight="1" x14ac:dyDescent="0.15">
      <c r="L307" s="42"/>
      <c r="M307" s="42"/>
      <c r="N307" s="42"/>
      <c r="O307" s="42"/>
      <c r="P307" s="42"/>
      <c r="Q307" s="42"/>
      <c r="R307" s="42"/>
      <c r="S307" s="42"/>
      <c r="T307" s="49"/>
      <c r="X307" s="14"/>
    </row>
    <row r="308" spans="8:24" s="9" customFormat="1" ht="15" hidden="1" customHeight="1" x14ac:dyDescent="0.15">
      <c r="L308" s="42"/>
      <c r="M308" s="42"/>
      <c r="N308" s="42"/>
      <c r="O308" s="42"/>
      <c r="P308" s="42"/>
      <c r="Q308" s="42"/>
      <c r="R308" s="42"/>
      <c r="S308" s="42"/>
      <c r="T308" s="49"/>
      <c r="X308" s="14"/>
    </row>
    <row r="309" spans="8:24" s="9" customFormat="1" ht="15" hidden="1" customHeight="1" x14ac:dyDescent="0.15">
      <c r="L309" s="42"/>
      <c r="M309" s="42"/>
      <c r="N309" s="42"/>
      <c r="O309" s="42"/>
      <c r="P309" s="42"/>
      <c r="Q309" s="42"/>
      <c r="R309" s="42"/>
      <c r="S309" s="42"/>
      <c r="T309" s="49"/>
      <c r="X309" s="14"/>
    </row>
    <row r="310" spans="8:24" s="9" customFormat="1" ht="15" hidden="1" customHeight="1" x14ac:dyDescent="0.15">
      <c r="L310" s="42"/>
      <c r="M310" s="42"/>
      <c r="N310" s="42"/>
      <c r="O310" s="42"/>
      <c r="P310" s="42"/>
      <c r="Q310" s="42"/>
      <c r="R310" s="42"/>
      <c r="S310" s="42"/>
      <c r="T310" s="49"/>
      <c r="X310" s="14"/>
    </row>
    <row r="311" spans="8:24" s="9" customFormat="1" ht="15" hidden="1" customHeight="1" x14ac:dyDescent="0.15">
      <c r="L311" s="42"/>
      <c r="M311" s="42"/>
      <c r="N311" s="42"/>
      <c r="O311" s="42"/>
      <c r="P311" s="42"/>
      <c r="Q311" s="42"/>
      <c r="R311" s="42"/>
      <c r="S311" s="42"/>
      <c r="T311" s="49"/>
      <c r="X311" s="14"/>
    </row>
    <row r="312" spans="8:24" s="9" customFormat="1" ht="15" hidden="1" customHeight="1" x14ac:dyDescent="0.15">
      <c r="L312" s="42"/>
      <c r="M312" s="42"/>
      <c r="N312" s="42"/>
      <c r="O312" s="42"/>
      <c r="P312" s="42"/>
      <c r="Q312" s="42"/>
      <c r="R312" s="42"/>
      <c r="S312" s="42"/>
      <c r="T312" s="49"/>
      <c r="X312" s="14"/>
    </row>
    <row r="313" spans="8:24" s="9" customFormat="1" ht="15" hidden="1" customHeight="1" x14ac:dyDescent="0.15">
      <c r="L313" s="42"/>
      <c r="M313" s="42"/>
      <c r="N313" s="42"/>
      <c r="O313" s="42"/>
      <c r="P313" s="42"/>
      <c r="Q313" s="42"/>
      <c r="R313" s="42"/>
      <c r="S313" s="42"/>
      <c r="T313" s="49"/>
      <c r="X313" s="14"/>
    </row>
    <row r="314" spans="8:24" s="9" customFormat="1" ht="15" hidden="1" customHeight="1" x14ac:dyDescent="0.15">
      <c r="L314" s="42"/>
      <c r="M314" s="42"/>
      <c r="N314" s="42"/>
      <c r="O314" s="42"/>
      <c r="P314" s="42"/>
      <c r="Q314" s="42"/>
      <c r="R314" s="42"/>
      <c r="S314" s="42"/>
      <c r="T314" s="49"/>
      <c r="X314" s="14"/>
    </row>
    <row r="315" spans="8:24" s="9" customFormat="1" ht="15" hidden="1" customHeight="1" x14ac:dyDescent="0.15">
      <c r="L315" s="42"/>
      <c r="M315" s="42"/>
      <c r="N315" s="42"/>
      <c r="O315" s="42"/>
      <c r="P315" s="42"/>
      <c r="Q315" s="42"/>
      <c r="R315" s="42"/>
      <c r="S315" s="42"/>
      <c r="T315" s="49"/>
      <c r="X315" s="14"/>
    </row>
    <row r="316" spans="8:24" s="9" customFormat="1" ht="15" hidden="1" customHeight="1" x14ac:dyDescent="0.15">
      <c r="L316" s="42"/>
      <c r="M316" s="42"/>
      <c r="N316" s="42"/>
      <c r="O316" s="42"/>
      <c r="P316" s="42"/>
      <c r="Q316" s="42"/>
      <c r="R316" s="42"/>
      <c r="S316" s="42"/>
      <c r="T316" s="49"/>
      <c r="X316" s="14"/>
    </row>
    <row r="317" spans="8:24" s="9" customFormat="1" ht="15" hidden="1" customHeight="1" x14ac:dyDescent="0.15">
      <c r="L317" s="42"/>
      <c r="M317" s="42"/>
      <c r="N317" s="42"/>
      <c r="O317" s="42"/>
      <c r="P317" s="42"/>
      <c r="Q317" s="42"/>
      <c r="R317" s="42"/>
      <c r="S317" s="42"/>
      <c r="T317" s="49"/>
      <c r="X317" s="14"/>
    </row>
    <row r="318" spans="8:24" s="9" customFormat="1" ht="15" hidden="1" customHeight="1" x14ac:dyDescent="0.15">
      <c r="L318" s="42"/>
      <c r="M318" s="42"/>
      <c r="N318" s="42"/>
      <c r="O318" s="42"/>
      <c r="P318" s="42"/>
      <c r="Q318" s="42"/>
      <c r="R318" s="42"/>
      <c r="S318" s="42"/>
      <c r="T318" s="49"/>
      <c r="X318" s="14"/>
    </row>
    <row r="319" spans="8:24" s="9" customFormat="1" ht="15" hidden="1" customHeight="1" x14ac:dyDescent="0.15">
      <c r="L319" s="42"/>
      <c r="M319" s="42"/>
      <c r="N319" s="42"/>
      <c r="O319" s="42"/>
      <c r="P319" s="42"/>
      <c r="Q319" s="42"/>
      <c r="R319" s="42"/>
      <c r="S319" s="42"/>
      <c r="T319" s="49"/>
      <c r="X319" s="14"/>
    </row>
    <row r="320" spans="8:24" s="9" customFormat="1" ht="15" hidden="1" customHeight="1" x14ac:dyDescent="0.15">
      <c r="L320" s="42"/>
      <c r="M320" s="42"/>
      <c r="N320" s="42"/>
      <c r="O320" s="42"/>
      <c r="P320" s="42"/>
      <c r="Q320" s="42"/>
      <c r="R320" s="42"/>
      <c r="S320" s="42"/>
      <c r="T320" s="49"/>
      <c r="X320" s="14"/>
    </row>
    <row r="321" spans="2:24" s="9" customFormat="1" ht="15" hidden="1" customHeight="1" x14ac:dyDescent="0.15">
      <c r="L321" s="42"/>
      <c r="M321" s="42"/>
      <c r="N321" s="42"/>
      <c r="O321" s="42"/>
      <c r="P321" s="42"/>
      <c r="Q321" s="42"/>
      <c r="R321" s="42"/>
      <c r="S321" s="42"/>
      <c r="T321" s="49"/>
      <c r="X321" s="14"/>
    </row>
    <row r="322" spans="2:24" s="9" customFormat="1" ht="15" hidden="1" customHeight="1" x14ac:dyDescent="0.15">
      <c r="L322" s="42"/>
      <c r="M322" s="42"/>
      <c r="N322" s="42"/>
      <c r="O322" s="42"/>
      <c r="P322" s="42"/>
      <c r="Q322" s="42"/>
      <c r="R322" s="42"/>
      <c r="S322" s="42"/>
      <c r="T322" s="49"/>
      <c r="X322" s="14"/>
    </row>
    <row r="323" spans="2:24" s="9" customFormat="1" ht="15" hidden="1" customHeight="1" x14ac:dyDescent="0.15">
      <c r="L323" s="42"/>
      <c r="M323" s="42"/>
      <c r="N323" s="42"/>
      <c r="O323" s="42"/>
      <c r="P323" s="42"/>
      <c r="Q323" s="42"/>
      <c r="R323" s="42"/>
      <c r="S323" s="42"/>
      <c r="T323" s="49"/>
      <c r="X323" s="14"/>
    </row>
    <row r="324" spans="2:24" s="9" customFormat="1" ht="15" hidden="1" customHeight="1" x14ac:dyDescent="0.15">
      <c r="L324" s="42"/>
      <c r="M324" s="42"/>
      <c r="N324" s="42"/>
      <c r="O324" s="42"/>
      <c r="P324" s="42"/>
      <c r="Q324" s="42"/>
      <c r="R324" s="42"/>
      <c r="S324" s="42"/>
      <c r="T324" s="49"/>
      <c r="X324" s="14"/>
    </row>
    <row r="325" spans="2:24" s="9" customFormat="1" ht="15" hidden="1" customHeight="1" x14ac:dyDescent="0.15">
      <c r="L325" s="42"/>
      <c r="M325" s="42"/>
      <c r="N325" s="42"/>
      <c r="O325" s="42"/>
      <c r="P325" s="42"/>
      <c r="Q325" s="42"/>
      <c r="R325" s="42"/>
      <c r="S325" s="42"/>
      <c r="T325" s="49"/>
      <c r="X325" s="14"/>
    </row>
    <row r="326" spans="2:24" s="9" customFormat="1" ht="15" hidden="1" customHeight="1" x14ac:dyDescent="0.15">
      <c r="L326" s="42"/>
      <c r="M326" s="42"/>
      <c r="N326" s="42"/>
      <c r="O326" s="42"/>
      <c r="P326" s="42"/>
      <c r="Q326" s="42"/>
      <c r="R326" s="42"/>
      <c r="S326" s="42"/>
      <c r="T326" s="49"/>
      <c r="X326" s="14"/>
    </row>
    <row r="327" spans="2:24" s="9" customFormat="1" ht="15" hidden="1" customHeight="1" x14ac:dyDescent="0.15">
      <c r="L327" s="42"/>
      <c r="M327" s="42"/>
      <c r="N327" s="42"/>
      <c r="O327" s="42"/>
      <c r="P327" s="42"/>
      <c r="Q327" s="42"/>
      <c r="R327" s="42"/>
      <c r="S327" s="42"/>
      <c r="T327" s="49"/>
      <c r="X327" s="14"/>
    </row>
    <row r="328" spans="2:24" s="9" customFormat="1" ht="15" hidden="1" customHeight="1" x14ac:dyDescent="0.15">
      <c r="L328" s="42"/>
      <c r="M328" s="42"/>
      <c r="N328" s="42"/>
      <c r="O328" s="42"/>
      <c r="P328" s="42"/>
      <c r="Q328" s="42"/>
      <c r="R328" s="42"/>
      <c r="S328" s="42"/>
      <c r="T328" s="49"/>
      <c r="X328" s="14"/>
    </row>
    <row r="329" spans="2:24" s="9" customFormat="1" ht="15" hidden="1" customHeight="1" x14ac:dyDescent="0.15">
      <c r="L329" s="42"/>
      <c r="M329" s="42"/>
      <c r="N329" s="42"/>
      <c r="O329" s="42"/>
      <c r="P329" s="42"/>
      <c r="Q329" s="42"/>
      <c r="R329" s="42"/>
      <c r="S329" s="42"/>
      <c r="T329" s="49"/>
      <c r="X329" s="14"/>
    </row>
    <row r="330" spans="2:24" s="9" customFormat="1" ht="15" hidden="1" customHeight="1" x14ac:dyDescent="0.15">
      <c r="L330" s="42"/>
      <c r="M330" s="42"/>
      <c r="N330" s="42"/>
      <c r="O330" s="42"/>
      <c r="P330" s="42"/>
      <c r="Q330" s="42"/>
      <c r="R330" s="42"/>
      <c r="S330" s="42"/>
      <c r="T330" s="49"/>
      <c r="X330" s="14"/>
    </row>
    <row r="331" spans="2:24" s="9" customFormat="1" ht="15" customHeight="1" x14ac:dyDescent="0.15">
      <c r="L331" s="42"/>
      <c r="M331" s="42"/>
      <c r="N331" s="42"/>
      <c r="O331" s="42"/>
      <c r="P331" s="42"/>
      <c r="Q331" s="42"/>
      <c r="R331" s="42"/>
      <c r="S331" s="42"/>
      <c r="T331" s="49"/>
      <c r="X331" s="14"/>
    </row>
    <row r="332" spans="2:24" s="9" customFormat="1" ht="15" customHeight="1" x14ac:dyDescent="0.15">
      <c r="B332" s="18"/>
      <c r="C332" s="47"/>
      <c r="D332" s="47"/>
      <c r="E332" s="47"/>
      <c r="F332" s="47"/>
      <c r="G332" s="47"/>
      <c r="H332" s="47"/>
      <c r="I332" s="47"/>
      <c r="J332" s="47"/>
      <c r="K332" s="47"/>
      <c r="L332" s="47"/>
      <c r="M332" s="47"/>
      <c r="N332" s="47"/>
      <c r="O332" s="47"/>
      <c r="P332" s="47"/>
      <c r="Q332" s="47"/>
      <c r="R332" s="47"/>
      <c r="S332" s="47"/>
      <c r="T332" s="47"/>
    </row>
    <row r="333" spans="2:24" s="9" customFormat="1" ht="15" customHeight="1" x14ac:dyDescent="0.15">
      <c r="B333" s="18"/>
      <c r="C333" s="47"/>
      <c r="D333" s="47"/>
      <c r="E333" s="47"/>
      <c r="F333" s="47"/>
      <c r="G333" s="47"/>
      <c r="H333" s="47"/>
      <c r="I333" s="47"/>
      <c r="J333" s="47"/>
      <c r="K333" s="47"/>
      <c r="L333" s="47"/>
      <c r="M333" s="47"/>
      <c r="N333" s="47"/>
      <c r="O333" s="47"/>
      <c r="P333" s="47"/>
      <c r="Q333" s="47"/>
      <c r="R333" s="47"/>
      <c r="S333" s="47"/>
      <c r="T333" s="47"/>
    </row>
    <row r="334" spans="2:24" s="9" customFormat="1" ht="15" customHeight="1" x14ac:dyDescent="0.15">
      <c r="B334" s="18"/>
      <c r="C334" s="47"/>
      <c r="D334" s="47"/>
      <c r="E334" s="47"/>
      <c r="F334" s="47"/>
      <c r="G334" s="47"/>
      <c r="H334" s="47"/>
      <c r="I334" s="47"/>
      <c r="J334" s="47"/>
      <c r="K334" s="47"/>
      <c r="L334" s="47"/>
      <c r="M334" s="47"/>
      <c r="N334" s="47"/>
      <c r="O334" s="47"/>
      <c r="P334" s="47"/>
      <c r="Q334" s="47"/>
      <c r="R334" s="47"/>
      <c r="S334" s="47"/>
      <c r="T334" s="47"/>
    </row>
    <row r="335" spans="2:24" s="9" customFormat="1" ht="15" customHeight="1" x14ac:dyDescent="0.15">
      <c r="B335" s="18"/>
      <c r="C335" s="47"/>
      <c r="D335" s="47"/>
      <c r="E335" s="47"/>
      <c r="F335" s="47"/>
      <c r="G335" s="47"/>
      <c r="H335" s="47"/>
      <c r="I335" s="47"/>
      <c r="J335" s="47"/>
      <c r="K335" s="47"/>
      <c r="L335" s="47"/>
      <c r="M335" s="47"/>
      <c r="N335" s="47"/>
      <c r="O335" s="47"/>
      <c r="P335" s="47"/>
      <c r="Q335" s="47"/>
      <c r="R335" s="47"/>
      <c r="S335" s="47"/>
      <c r="T335" s="47"/>
    </row>
    <row r="336" spans="2:24" s="9" customFormat="1" ht="15" customHeight="1" x14ac:dyDescent="0.15">
      <c r="B336" s="18"/>
      <c r="C336" s="47"/>
      <c r="D336" s="47"/>
      <c r="E336" s="47"/>
      <c r="F336" s="47"/>
      <c r="G336" s="47"/>
      <c r="H336" s="47"/>
      <c r="I336" s="47"/>
      <c r="J336" s="47"/>
      <c r="K336" s="47"/>
      <c r="L336" s="47"/>
      <c r="M336" s="47"/>
      <c r="N336" s="47"/>
      <c r="O336" s="47"/>
      <c r="P336" s="47"/>
      <c r="Q336" s="47"/>
      <c r="R336" s="47"/>
      <c r="S336" s="47"/>
      <c r="T336" s="47"/>
    </row>
    <row r="337" spans="2:20" s="9" customFormat="1" ht="15" customHeight="1" x14ac:dyDescent="0.15">
      <c r="B337" s="18"/>
      <c r="C337" s="47"/>
      <c r="D337" s="47"/>
      <c r="E337" s="47"/>
      <c r="F337" s="47"/>
      <c r="G337" s="47"/>
      <c r="H337" s="47"/>
      <c r="I337" s="47"/>
      <c r="J337" s="47"/>
      <c r="K337" s="47"/>
      <c r="L337" s="47"/>
      <c r="M337" s="47"/>
      <c r="N337" s="47"/>
      <c r="O337" s="47"/>
      <c r="P337" s="47"/>
      <c r="Q337" s="47"/>
      <c r="R337" s="47"/>
      <c r="S337" s="47"/>
      <c r="T337" s="47"/>
    </row>
    <row r="338" spans="2:20" s="9" customFormat="1" ht="15" customHeight="1" x14ac:dyDescent="0.15">
      <c r="B338" s="18"/>
      <c r="C338" s="47"/>
      <c r="D338" s="47"/>
      <c r="E338" s="47"/>
      <c r="F338" s="47"/>
      <c r="G338" s="47"/>
      <c r="H338" s="47"/>
      <c r="I338" s="47"/>
      <c r="J338" s="47"/>
      <c r="K338" s="47"/>
      <c r="L338" s="47"/>
      <c r="M338" s="47"/>
      <c r="N338" s="47"/>
      <c r="O338" s="47"/>
      <c r="P338" s="47"/>
      <c r="Q338" s="47"/>
      <c r="R338" s="47"/>
      <c r="S338" s="47"/>
      <c r="T338" s="47"/>
    </row>
    <row r="339" spans="2:20" s="9" customFormat="1" ht="15" customHeight="1" x14ac:dyDescent="0.15">
      <c r="B339" s="18"/>
      <c r="C339" s="47"/>
      <c r="D339" s="47"/>
      <c r="E339" s="47"/>
      <c r="F339" s="47"/>
      <c r="G339" s="47"/>
      <c r="H339" s="47"/>
      <c r="I339" s="47"/>
      <c r="J339" s="47"/>
      <c r="K339" s="47"/>
      <c r="L339" s="47"/>
      <c r="M339" s="47"/>
      <c r="N339" s="47"/>
      <c r="O339" s="47"/>
      <c r="P339" s="47"/>
      <c r="Q339" s="47"/>
      <c r="R339" s="47"/>
      <c r="S339" s="47"/>
      <c r="T339" s="47"/>
    </row>
    <row r="340" spans="2:20" s="9" customFormat="1" ht="15" customHeight="1" x14ac:dyDescent="0.15">
      <c r="B340" s="18"/>
      <c r="C340" s="47"/>
      <c r="D340" s="47"/>
      <c r="E340" s="47"/>
      <c r="F340" s="47"/>
      <c r="G340" s="47"/>
      <c r="H340" s="47"/>
      <c r="I340" s="47"/>
      <c r="J340" s="47"/>
      <c r="K340" s="47"/>
      <c r="L340" s="47"/>
      <c r="M340" s="47"/>
      <c r="N340" s="47"/>
      <c r="O340" s="47"/>
      <c r="P340" s="47"/>
      <c r="Q340" s="47"/>
      <c r="R340" s="47"/>
      <c r="S340" s="47"/>
      <c r="T340" s="47"/>
    </row>
    <row r="341" spans="2:20" s="9" customFormat="1" ht="15" customHeight="1" x14ac:dyDescent="0.15">
      <c r="B341" s="18"/>
      <c r="C341" s="47"/>
      <c r="D341" s="47"/>
      <c r="E341" s="47"/>
      <c r="F341" s="47"/>
      <c r="G341" s="47"/>
      <c r="H341" s="47"/>
      <c r="I341" s="47"/>
      <c r="J341" s="47"/>
      <c r="K341" s="47"/>
      <c r="L341" s="47"/>
      <c r="M341" s="47"/>
      <c r="N341" s="47"/>
      <c r="O341" s="47"/>
      <c r="P341" s="47"/>
      <c r="Q341" s="47"/>
      <c r="R341" s="47"/>
      <c r="S341" s="47"/>
      <c r="T341" s="47"/>
    </row>
    <row r="342" spans="2:20" s="9" customFormat="1" ht="15" customHeight="1" x14ac:dyDescent="0.15"/>
  </sheetData>
  <sheetProtection selectLockedCells="1"/>
  <mergeCells count="100">
    <mergeCell ref="K304:T304"/>
    <mergeCell ref="K305:T305"/>
    <mergeCell ref="K306:S306"/>
    <mergeCell ref="K286:T286"/>
    <mergeCell ref="K287:T287"/>
    <mergeCell ref="K291:T291"/>
    <mergeCell ref="K292:T292"/>
    <mergeCell ref="K297:T297"/>
    <mergeCell ref="K298:T298"/>
    <mergeCell ref="C262:T263"/>
    <mergeCell ref="C266:T267"/>
    <mergeCell ref="C270:T270"/>
    <mergeCell ref="C271:T271"/>
    <mergeCell ref="C272:T272"/>
    <mergeCell ref="B281:T281"/>
    <mergeCell ref="C245:T247"/>
    <mergeCell ref="C248:T249"/>
    <mergeCell ref="C250:T252"/>
    <mergeCell ref="C253:T253"/>
    <mergeCell ref="C256:T257"/>
    <mergeCell ref="C258:T259"/>
    <mergeCell ref="B235:C235"/>
    <mergeCell ref="B236:C236"/>
    <mergeCell ref="B237:C237"/>
    <mergeCell ref="B239:C239"/>
    <mergeCell ref="B240:C240"/>
    <mergeCell ref="C243:T244"/>
    <mergeCell ref="C217:T218"/>
    <mergeCell ref="C221:T225"/>
    <mergeCell ref="C226:T227"/>
    <mergeCell ref="C230:T231"/>
    <mergeCell ref="B232:C232"/>
    <mergeCell ref="B233:C233"/>
    <mergeCell ref="D233:T234"/>
    <mergeCell ref="C198:T200"/>
    <mergeCell ref="C201:T202"/>
    <mergeCell ref="C203:T204"/>
    <mergeCell ref="C207:T208"/>
    <mergeCell ref="C209:T211"/>
    <mergeCell ref="C212:T214"/>
    <mergeCell ref="C182:T184"/>
    <mergeCell ref="C185:T186"/>
    <mergeCell ref="C187:T188"/>
    <mergeCell ref="C189:T190"/>
    <mergeCell ref="C191:T192"/>
    <mergeCell ref="C195:T197"/>
    <mergeCell ref="C172:T173"/>
    <mergeCell ref="C174:T175"/>
    <mergeCell ref="B176:C176"/>
    <mergeCell ref="B177:C177"/>
    <mergeCell ref="B178:C178"/>
    <mergeCell ref="D179:T181"/>
    <mergeCell ref="C154:T155"/>
    <mergeCell ref="C156:T158"/>
    <mergeCell ref="C159:T160"/>
    <mergeCell ref="C163:T165"/>
    <mergeCell ref="C168:T169"/>
    <mergeCell ref="C170:T171"/>
    <mergeCell ref="C138:T141"/>
    <mergeCell ref="C144:T144"/>
    <mergeCell ref="C145:T146"/>
    <mergeCell ref="C148:T149"/>
    <mergeCell ref="C150:T151"/>
    <mergeCell ref="C152:T153"/>
    <mergeCell ref="C122:T123"/>
    <mergeCell ref="B127:C127"/>
    <mergeCell ref="B128:C128"/>
    <mergeCell ref="B129:C129"/>
    <mergeCell ref="C130:T132"/>
    <mergeCell ref="C135:T137"/>
    <mergeCell ref="C102:T104"/>
    <mergeCell ref="C105:T106"/>
    <mergeCell ref="C109:T111"/>
    <mergeCell ref="C112:T112"/>
    <mergeCell ref="C115:T116"/>
    <mergeCell ref="C119:T121"/>
    <mergeCell ref="B90:C90"/>
    <mergeCell ref="D90:T91"/>
    <mergeCell ref="B92:C92"/>
    <mergeCell ref="C93:T94"/>
    <mergeCell ref="C95:T96"/>
    <mergeCell ref="C100:T101"/>
    <mergeCell ref="C71:T73"/>
    <mergeCell ref="C76:T78"/>
    <mergeCell ref="C81:T83"/>
    <mergeCell ref="C84:T85"/>
    <mergeCell ref="C86:T87"/>
    <mergeCell ref="C88:T89"/>
    <mergeCell ref="A58:T58"/>
    <mergeCell ref="C61:T64"/>
    <mergeCell ref="C65:T66"/>
    <mergeCell ref="C69:H69"/>
    <mergeCell ref="C70:M70"/>
    <mergeCell ref="N70:T70"/>
    <mergeCell ref="A9:T11"/>
    <mergeCell ref="A12:T14"/>
    <mergeCell ref="A15:T17"/>
    <mergeCell ref="B20:S22"/>
    <mergeCell ref="A53:T53"/>
    <mergeCell ref="A56:T57"/>
  </mergeCells>
  <phoneticPr fontId="3"/>
  <printOptions horizontalCentered="1"/>
  <pageMargins left="0.59055118110236227" right="0.59055118110236227" top="0.59055118110236227" bottom="0.39370078740157483" header="0.31496062992125984" footer="0.19685039370078741"/>
  <pageSetup paperSize="9" scale="99" fitToHeight="0" orientation="portrait" r:id="rId1"/>
  <rowBreaks count="7" manualBreakCount="7">
    <brk id="54" max="19" man="1"/>
    <brk id="55" max="19" man="1"/>
    <brk id="107" max="19" man="1"/>
    <brk id="158" max="19" man="1"/>
    <brk id="205" max="19" man="1"/>
    <brk id="254" max="19" man="1"/>
    <brk id="275"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6F3F5-F1F8-4C93-8D2A-7C4FBB12D8BE}">
  <sheetPr>
    <tabColor rgb="FFFF0000"/>
    <pageSetUpPr fitToPage="1"/>
  </sheetPr>
  <dimension ref="A1:AO223"/>
  <sheetViews>
    <sheetView view="pageBreakPreview" topLeftCell="A187" zoomScaleNormal="100" zoomScaleSheetLayoutView="100" workbookViewId="0">
      <selection activeCell="D66" sqref="D66:I66"/>
    </sheetView>
  </sheetViews>
  <sheetFormatPr defaultColWidth="9" defaultRowHeight="15" customHeight="1" x14ac:dyDescent="0.15"/>
  <cols>
    <col min="1" max="1" width="4.625" style="1" customWidth="1"/>
    <col min="2" max="3" width="4.625" style="375" customWidth="1"/>
    <col min="4" max="35" width="4.625" style="1" customWidth="1"/>
    <col min="36" max="16384" width="9" style="1"/>
  </cols>
  <sheetData>
    <row r="1" spans="1:20" ht="15" customHeight="1" x14ac:dyDescent="0.15">
      <c r="A1" s="7" t="s">
        <v>594</v>
      </c>
      <c r="B1" s="7"/>
      <c r="C1" s="7"/>
      <c r="D1" s="7"/>
      <c r="E1" s="7"/>
      <c r="F1" s="7"/>
      <c r="G1" s="7"/>
      <c r="H1" s="7"/>
      <c r="I1" s="7"/>
      <c r="J1" s="7"/>
      <c r="K1" s="7"/>
      <c r="L1" s="7"/>
      <c r="M1" s="7"/>
      <c r="N1" s="7"/>
      <c r="O1" s="7"/>
      <c r="P1" s="7"/>
      <c r="Q1" s="7"/>
      <c r="R1" s="7"/>
      <c r="S1" s="7"/>
      <c r="T1" s="7"/>
    </row>
    <row r="2" spans="1:20" ht="15" customHeight="1" x14ac:dyDescent="0.15">
      <c r="A2" s="7"/>
      <c r="B2" s="7"/>
      <c r="C2" s="7"/>
      <c r="D2" s="7"/>
      <c r="E2" s="7"/>
      <c r="F2" s="7"/>
      <c r="G2" s="7"/>
      <c r="H2" s="7"/>
      <c r="I2" s="7"/>
      <c r="J2" s="7"/>
      <c r="K2" s="7"/>
      <c r="L2" s="7"/>
      <c r="M2" s="7"/>
      <c r="N2" s="7"/>
      <c r="O2" s="7"/>
      <c r="P2" s="7"/>
      <c r="Q2" s="7"/>
      <c r="R2" s="7"/>
      <c r="S2" s="7"/>
      <c r="T2" s="7"/>
    </row>
    <row r="3" spans="1:20" s="9" customFormat="1" ht="15" customHeight="1" x14ac:dyDescent="0.15">
      <c r="A3" s="186" t="str">
        <f>DBCS("＜　"&amp;[1]【マスター】!C4&amp;[1]【マスター】!D4&amp;"年　"&amp;[1]【マスター】!F4&amp;"月　"&amp;[1]【マスター】!H4&amp;"日現在　＞")</f>
        <v>＜　令和７年　４月　１日現在　＞</v>
      </c>
      <c r="B3" s="186"/>
      <c r="C3" s="186"/>
      <c r="D3" s="186"/>
      <c r="E3" s="186"/>
      <c r="F3" s="186"/>
      <c r="G3" s="186"/>
      <c r="H3" s="186"/>
      <c r="I3" s="186"/>
      <c r="J3" s="186"/>
      <c r="K3" s="186"/>
      <c r="L3" s="186"/>
      <c r="M3" s="186"/>
      <c r="N3" s="186"/>
      <c r="O3" s="186"/>
      <c r="P3" s="186"/>
      <c r="Q3" s="186"/>
      <c r="R3" s="186"/>
      <c r="S3" s="186"/>
      <c r="T3" s="186"/>
    </row>
    <row r="4" spans="1:20" s="9" customFormat="1" ht="15" customHeight="1" x14ac:dyDescent="0.15">
      <c r="B4" s="10"/>
      <c r="C4" s="10"/>
      <c r="D4" s="10"/>
      <c r="E4" s="10"/>
      <c r="F4" s="10"/>
      <c r="G4" s="10"/>
      <c r="H4" s="10"/>
      <c r="I4" s="10"/>
      <c r="J4" s="10"/>
      <c r="K4" s="10"/>
      <c r="L4" s="10"/>
      <c r="M4" s="10"/>
      <c r="N4" s="10"/>
      <c r="O4" s="10"/>
      <c r="P4" s="10"/>
      <c r="Q4" s="10"/>
      <c r="R4" s="10"/>
      <c r="S4" s="10"/>
      <c r="T4" s="10"/>
    </row>
    <row r="5" spans="1:20" s="9" customFormat="1" ht="15" customHeight="1" x14ac:dyDescent="0.15">
      <c r="A5" s="9" t="s">
        <v>595</v>
      </c>
      <c r="B5" s="18"/>
      <c r="C5" s="18"/>
    </row>
    <row r="6" spans="1:20" s="9" customFormat="1" ht="15" customHeight="1" x14ac:dyDescent="0.15">
      <c r="A6" s="187"/>
      <c r="B6" s="188" t="s">
        <v>294</v>
      </c>
      <c r="C6" s="188"/>
      <c r="D6" s="188"/>
      <c r="E6" s="188"/>
      <c r="F6" s="188"/>
      <c r="G6" s="189"/>
      <c r="H6" s="190" t="str">
        <f>IF([1]【マスター】!C22="","",[1]【マスター】!C22)</f>
        <v>株式会社ケアサポート</v>
      </c>
      <c r="I6" s="191"/>
      <c r="J6" s="191"/>
      <c r="K6" s="191"/>
      <c r="L6" s="191"/>
      <c r="M6" s="191"/>
      <c r="N6" s="191"/>
      <c r="O6" s="191"/>
      <c r="P6" s="191"/>
      <c r="Q6" s="192" t="s">
        <v>295</v>
      </c>
      <c r="R6" s="192"/>
      <c r="S6" s="192"/>
      <c r="T6" s="193"/>
    </row>
    <row r="7" spans="1:20" s="9" customFormat="1" ht="15" customHeight="1" x14ac:dyDescent="0.15">
      <c r="A7" s="187"/>
      <c r="B7" s="188" t="s">
        <v>296</v>
      </c>
      <c r="C7" s="188"/>
      <c r="D7" s="188"/>
      <c r="E7" s="188"/>
      <c r="F7" s="188"/>
      <c r="G7" s="194"/>
      <c r="H7" s="195" t="str">
        <f>""&amp;[1]【マスター】!C26&amp;"  "&amp;[1]【マスター】!I26&amp;""</f>
        <v>代表取締役  本多 康夫</v>
      </c>
      <c r="I7" s="196"/>
      <c r="J7" s="196"/>
      <c r="K7" s="196"/>
      <c r="L7" s="196"/>
      <c r="M7" s="196"/>
      <c r="N7" s="196"/>
      <c r="O7" s="196"/>
      <c r="P7" s="196"/>
      <c r="Q7" s="196"/>
      <c r="R7" s="196"/>
      <c r="S7" s="196"/>
      <c r="T7" s="197"/>
    </row>
    <row r="8" spans="1:20" s="9" customFormat="1" ht="15" customHeight="1" x14ac:dyDescent="0.15">
      <c r="A8" s="198"/>
      <c r="B8" s="199" t="s">
        <v>297</v>
      </c>
      <c r="C8" s="199"/>
      <c r="D8" s="199"/>
      <c r="E8" s="199"/>
      <c r="F8" s="199"/>
      <c r="G8" s="200"/>
      <c r="H8" s="201" t="s">
        <v>298</v>
      </c>
      <c r="I8" s="202"/>
      <c r="J8" s="202"/>
      <c r="K8" s="203" t="str">
        <f>DBCS([1]【マスター】!F23&amp;" "&amp;[1]【マスター】!C24)</f>
        <v>愛知県豊川市大堀町２９３番地　</v>
      </c>
      <c r="L8" s="203"/>
      <c r="M8" s="203"/>
      <c r="N8" s="203"/>
      <c r="O8" s="203"/>
      <c r="P8" s="203"/>
      <c r="Q8" s="203"/>
      <c r="R8" s="203"/>
      <c r="S8" s="203"/>
      <c r="T8" s="204"/>
    </row>
    <row r="9" spans="1:20" s="9" customFormat="1" ht="15" customHeight="1" x14ac:dyDescent="0.15">
      <c r="A9" s="205"/>
      <c r="B9" s="206"/>
      <c r="C9" s="206"/>
      <c r="D9" s="206"/>
      <c r="E9" s="206"/>
      <c r="F9" s="206"/>
      <c r="G9" s="207"/>
      <c r="H9" s="208" t="s">
        <v>299</v>
      </c>
      <c r="I9" s="186"/>
      <c r="J9" s="186"/>
      <c r="K9" s="209" t="str">
        <f>DBCS([1]【マスター】!C25)</f>
        <v>０５３３－６５－８７０２</v>
      </c>
      <c r="L9" s="209"/>
      <c r="M9" s="209"/>
      <c r="N9" s="209"/>
      <c r="O9" s="209"/>
      <c r="P9" s="209"/>
      <c r="Q9" s="209"/>
      <c r="R9" s="209"/>
      <c r="S9" s="209"/>
      <c r="T9" s="210"/>
    </row>
    <row r="10" spans="1:20" s="9" customFormat="1" ht="15" customHeight="1" x14ac:dyDescent="0.15">
      <c r="A10" s="211"/>
      <c r="B10" s="212"/>
      <c r="C10" s="212"/>
      <c r="D10" s="212"/>
      <c r="E10" s="212"/>
      <c r="F10" s="212"/>
      <c r="G10" s="213"/>
      <c r="H10" s="214" t="s">
        <v>300</v>
      </c>
      <c r="I10" s="215"/>
      <c r="J10" s="215"/>
      <c r="K10" s="216" t="str">
        <f>DBCS([1]【マスター】!I25)</f>
        <v>０５３３－６５－８７０３</v>
      </c>
      <c r="L10" s="216"/>
      <c r="M10" s="216"/>
      <c r="N10" s="216"/>
      <c r="O10" s="216"/>
      <c r="P10" s="216"/>
      <c r="Q10" s="216"/>
      <c r="R10" s="216"/>
      <c r="S10" s="216"/>
      <c r="T10" s="217"/>
    </row>
    <row r="11" spans="1:20" s="9" customFormat="1" ht="15" customHeight="1" x14ac:dyDescent="0.15">
      <c r="G11" s="10"/>
    </row>
    <row r="12" spans="1:20" s="9" customFormat="1" ht="15" customHeight="1" x14ac:dyDescent="0.15">
      <c r="A12" s="9" t="s">
        <v>301</v>
      </c>
      <c r="B12" s="18"/>
      <c r="C12" s="10"/>
      <c r="D12" s="10"/>
      <c r="E12" s="10"/>
      <c r="F12" s="10"/>
      <c r="G12" s="10"/>
    </row>
    <row r="13" spans="1:20" s="9" customFormat="1" ht="15" customHeight="1" x14ac:dyDescent="0.15">
      <c r="A13" s="18" t="s">
        <v>596</v>
      </c>
      <c r="C13" s="18"/>
    </row>
    <row r="14" spans="1:20" s="9" customFormat="1" ht="15" customHeight="1" x14ac:dyDescent="0.15">
      <c r="A14" s="187"/>
      <c r="B14" s="188" t="s">
        <v>304</v>
      </c>
      <c r="C14" s="188"/>
      <c r="D14" s="188"/>
      <c r="E14" s="188"/>
      <c r="F14" s="188"/>
      <c r="G14" s="189"/>
      <c r="H14" s="218" t="str">
        <f>IF([1]【マスター】!C7="","",[1]【マスター】!C7)</f>
        <v>デイサービスさつき</v>
      </c>
      <c r="I14" s="218"/>
      <c r="J14" s="218"/>
      <c r="K14" s="218"/>
      <c r="L14" s="218"/>
      <c r="M14" s="218"/>
      <c r="N14" s="218"/>
      <c r="O14" s="218"/>
      <c r="P14" s="218"/>
      <c r="Q14" s="218"/>
      <c r="R14" s="218"/>
      <c r="S14" s="218"/>
      <c r="T14" s="218"/>
    </row>
    <row r="15" spans="1:20" s="9" customFormat="1" ht="15" customHeight="1" x14ac:dyDescent="0.15">
      <c r="A15" s="198"/>
      <c r="B15" s="199" t="s">
        <v>297</v>
      </c>
      <c r="C15" s="199"/>
      <c r="D15" s="199"/>
      <c r="E15" s="199"/>
      <c r="F15" s="199"/>
      <c r="G15" s="200"/>
      <c r="H15" s="201" t="s">
        <v>298</v>
      </c>
      <c r="I15" s="202"/>
      <c r="J15" s="202"/>
      <c r="K15" s="203" t="str">
        <f>DBCS([1]【マスター】!F8)</f>
        <v>愛知県豊川市大堀町２９３番地</v>
      </c>
      <c r="L15" s="203"/>
      <c r="M15" s="203"/>
      <c r="N15" s="203"/>
      <c r="O15" s="203"/>
      <c r="P15" s="203"/>
      <c r="Q15" s="203"/>
      <c r="R15" s="203"/>
      <c r="S15" s="203"/>
      <c r="T15" s="204"/>
    </row>
    <row r="16" spans="1:20" s="9" customFormat="1" ht="15" customHeight="1" x14ac:dyDescent="0.15">
      <c r="A16" s="205"/>
      <c r="B16" s="206"/>
      <c r="C16" s="206"/>
      <c r="D16" s="206"/>
      <c r="E16" s="206"/>
      <c r="F16" s="206"/>
      <c r="G16" s="207"/>
      <c r="H16" s="208" t="s">
        <v>299</v>
      </c>
      <c r="I16" s="186"/>
      <c r="J16" s="186"/>
      <c r="K16" s="209" t="str">
        <f>DBCS([1]【マスター】!C10)</f>
        <v>０５３３－６５－８７０２</v>
      </c>
      <c r="L16" s="209"/>
      <c r="M16" s="209"/>
      <c r="N16" s="209"/>
      <c r="O16" s="209"/>
      <c r="P16" s="209"/>
      <c r="Q16" s="209"/>
      <c r="R16" s="209"/>
      <c r="S16" s="209"/>
      <c r="T16" s="210"/>
    </row>
    <row r="17" spans="1:20" s="9" customFormat="1" ht="15" customHeight="1" x14ac:dyDescent="0.15">
      <c r="A17" s="205"/>
      <c r="B17" s="206"/>
      <c r="C17" s="206"/>
      <c r="D17" s="206"/>
      <c r="E17" s="206"/>
      <c r="F17" s="206"/>
      <c r="G17" s="207"/>
      <c r="H17" s="214" t="s">
        <v>300</v>
      </c>
      <c r="I17" s="215"/>
      <c r="J17" s="215"/>
      <c r="K17" s="216" t="str">
        <f>DBCS([1]【マスター】!I10)</f>
        <v>０５３３－６５－８７０３</v>
      </c>
      <c r="L17" s="216"/>
      <c r="M17" s="216"/>
      <c r="N17" s="216"/>
      <c r="O17" s="216"/>
      <c r="P17" s="216"/>
      <c r="Q17" s="216"/>
      <c r="R17" s="216"/>
      <c r="S17" s="216"/>
      <c r="T17" s="217"/>
    </row>
    <row r="18" spans="1:20" s="9" customFormat="1" ht="15" customHeight="1" x14ac:dyDescent="0.15">
      <c r="A18" s="187"/>
      <c r="B18" s="188" t="s">
        <v>306</v>
      </c>
      <c r="C18" s="188"/>
      <c r="D18" s="188"/>
      <c r="E18" s="188"/>
      <c r="F18" s="188"/>
      <c r="G18" s="194"/>
      <c r="H18" s="219" t="str">
        <f>IF([1]【マスター】!C21="","",[1]【マスター】!C21)</f>
        <v>久保田　翔</v>
      </c>
      <c r="I18" s="219"/>
      <c r="J18" s="219"/>
      <c r="K18" s="219"/>
      <c r="L18" s="219"/>
      <c r="M18" s="219"/>
      <c r="N18" s="219"/>
      <c r="O18" s="219"/>
      <c r="P18" s="219"/>
      <c r="Q18" s="219"/>
      <c r="R18" s="219"/>
      <c r="S18" s="219"/>
      <c r="T18" s="219"/>
    </row>
    <row r="19" spans="1:20" s="9" customFormat="1" ht="15" customHeight="1" x14ac:dyDescent="0.15">
      <c r="A19" s="18" t="s">
        <v>597</v>
      </c>
      <c r="C19" s="10"/>
      <c r="D19" s="10"/>
      <c r="E19" s="10"/>
      <c r="F19" s="10"/>
      <c r="G19" s="10"/>
      <c r="H19" s="10"/>
      <c r="I19" s="10"/>
      <c r="J19" s="10"/>
      <c r="K19" s="10"/>
      <c r="L19" s="10"/>
      <c r="M19" s="10"/>
      <c r="N19" s="10"/>
      <c r="O19" s="10"/>
      <c r="P19" s="10"/>
      <c r="Q19" s="10"/>
      <c r="R19" s="10"/>
      <c r="S19" s="10"/>
      <c r="T19" s="10"/>
    </row>
    <row r="20" spans="1:20" s="9" customFormat="1" ht="15" customHeight="1" x14ac:dyDescent="0.15">
      <c r="A20" s="198"/>
      <c r="B20" s="265" t="s">
        <v>345</v>
      </c>
      <c r="C20" s="265"/>
      <c r="D20" s="265"/>
      <c r="E20" s="265"/>
      <c r="F20" s="265"/>
      <c r="G20" s="200"/>
      <c r="H20" s="266" t="str">
        <f>[1]【マスター】!K16</f>
        <v>月曜日～日曜日（祝日を含む）</v>
      </c>
      <c r="I20" s="244"/>
      <c r="J20" s="244"/>
      <c r="K20" s="244"/>
      <c r="L20" s="244"/>
      <c r="M20" s="244"/>
      <c r="N20" s="244"/>
      <c r="O20" s="10"/>
      <c r="P20" s="10"/>
      <c r="Q20" s="10"/>
      <c r="R20" s="10"/>
      <c r="S20" s="10"/>
      <c r="T20" s="10"/>
    </row>
    <row r="21" spans="1:20" s="9" customFormat="1" ht="15" customHeight="1" x14ac:dyDescent="0.15">
      <c r="A21" s="187"/>
      <c r="B21" s="188" t="s">
        <v>346</v>
      </c>
      <c r="C21" s="188"/>
      <c r="D21" s="188"/>
      <c r="E21" s="188"/>
      <c r="F21" s="188"/>
      <c r="G21" s="189"/>
      <c r="H21" s="267" t="s">
        <v>598</v>
      </c>
      <c r="I21" s="268"/>
      <c r="J21" s="268"/>
      <c r="K21" s="268"/>
      <c r="L21" s="268"/>
      <c r="M21" s="268"/>
      <c r="N21" s="269"/>
      <c r="O21" s="10"/>
      <c r="P21" s="10"/>
      <c r="Q21" s="10"/>
      <c r="R21" s="10"/>
      <c r="S21" s="10"/>
      <c r="T21" s="10"/>
    </row>
    <row r="22" spans="1:20" s="9" customFormat="1" ht="15" customHeight="1" x14ac:dyDescent="0.15">
      <c r="B22" s="18"/>
      <c r="C22" s="10"/>
      <c r="D22" s="10"/>
      <c r="E22" s="10"/>
      <c r="F22" s="10"/>
      <c r="G22" s="10"/>
      <c r="H22" s="10"/>
      <c r="I22" s="10"/>
      <c r="J22" s="10"/>
      <c r="K22" s="10"/>
      <c r="L22" s="10"/>
      <c r="M22" s="10"/>
      <c r="N22" s="10"/>
      <c r="O22" s="10"/>
      <c r="P22" s="10"/>
      <c r="Q22" s="10"/>
      <c r="R22" s="10"/>
      <c r="S22" s="10"/>
      <c r="T22" s="10"/>
    </row>
    <row r="23" spans="1:20" s="9" customFormat="1" ht="15" customHeight="1" x14ac:dyDescent="0.15">
      <c r="A23" s="9" t="s">
        <v>348</v>
      </c>
      <c r="B23" s="18"/>
      <c r="C23" s="18"/>
    </row>
    <row r="24" spans="1:20" s="9" customFormat="1" ht="15" customHeight="1" x14ac:dyDescent="0.15">
      <c r="A24" s="18" t="s">
        <v>599</v>
      </c>
      <c r="C24" s="10"/>
      <c r="D24" s="10"/>
      <c r="E24" s="10"/>
      <c r="F24" s="10"/>
      <c r="G24" s="10"/>
      <c r="H24" s="10"/>
      <c r="I24" s="10"/>
      <c r="J24" s="10"/>
      <c r="K24" s="10"/>
      <c r="L24" s="10"/>
      <c r="M24" s="10"/>
      <c r="N24" s="10"/>
      <c r="O24" s="10"/>
      <c r="P24" s="10"/>
      <c r="Q24" s="10"/>
      <c r="R24" s="10"/>
      <c r="S24" s="10"/>
      <c r="T24" s="10"/>
    </row>
    <row r="25" spans="1:20" s="9" customFormat="1" ht="15" customHeight="1" x14ac:dyDescent="0.15">
      <c r="B25" s="9" t="s">
        <v>349</v>
      </c>
      <c r="D25" s="10"/>
      <c r="E25" s="10"/>
      <c r="F25" s="10"/>
      <c r="G25" s="10"/>
      <c r="H25" s="10"/>
      <c r="I25" s="10"/>
      <c r="J25" s="10"/>
      <c r="K25" s="10"/>
      <c r="L25" s="10"/>
      <c r="M25" s="10"/>
      <c r="N25" s="10"/>
      <c r="O25" s="10"/>
      <c r="P25" s="10"/>
      <c r="Q25" s="10"/>
      <c r="R25" s="10"/>
      <c r="S25" s="10"/>
      <c r="T25" s="10"/>
    </row>
    <row r="26" spans="1:20" s="9" customFormat="1" ht="15" customHeight="1" x14ac:dyDescent="0.15">
      <c r="A26" s="387" t="s">
        <v>350</v>
      </c>
      <c r="B26" s="388"/>
      <c r="C26" s="389"/>
      <c r="D26" s="255" t="s">
        <v>600</v>
      </c>
      <c r="E26" s="256"/>
      <c r="F26" s="256"/>
      <c r="G26" s="256"/>
      <c r="H26" s="256"/>
      <c r="I26" s="256"/>
      <c r="J26" s="256"/>
      <c r="K26" s="256"/>
      <c r="L26" s="257"/>
      <c r="M26" s="256" t="s">
        <v>351</v>
      </c>
      <c r="N26" s="256"/>
      <c r="O26" s="256"/>
      <c r="P26" s="256"/>
      <c r="Q26" s="256"/>
      <c r="R26" s="256"/>
      <c r="S26" s="256"/>
      <c r="T26" s="257"/>
    </row>
    <row r="27" spans="1:20" s="9" customFormat="1" ht="15" customHeight="1" x14ac:dyDescent="0.15">
      <c r="A27" s="327"/>
      <c r="B27" s="328"/>
      <c r="C27" s="390"/>
      <c r="D27" s="259"/>
      <c r="E27" s="260"/>
      <c r="F27" s="260"/>
      <c r="G27" s="260"/>
      <c r="H27" s="260"/>
      <c r="I27" s="260"/>
      <c r="J27" s="260"/>
      <c r="K27" s="260"/>
      <c r="L27" s="261"/>
      <c r="M27" s="260"/>
      <c r="N27" s="260"/>
      <c r="O27" s="260"/>
      <c r="P27" s="260"/>
      <c r="Q27" s="260"/>
      <c r="R27" s="260"/>
      <c r="S27" s="260"/>
      <c r="T27" s="261"/>
    </row>
    <row r="28" spans="1:20" s="9" customFormat="1" ht="15" customHeight="1" x14ac:dyDescent="0.15">
      <c r="A28" s="391" t="s">
        <v>601</v>
      </c>
      <c r="B28" s="392"/>
      <c r="C28" s="393"/>
      <c r="D28" s="394" t="str">
        <f>DBCS(""&amp;[1]【マスター】!K43&amp;"円/時間")</f>
        <v>２００円／時間</v>
      </c>
      <c r="E28" s="395"/>
      <c r="F28" s="395"/>
      <c r="G28" s="395"/>
      <c r="H28" s="395"/>
      <c r="I28" s="395"/>
      <c r="J28" s="395"/>
      <c r="K28" s="395"/>
      <c r="L28" s="396"/>
      <c r="M28" s="397" t="str">
        <f>DBCS("保険外通所介護サービス提供時間（"&amp;[1]【マスター】!I13&amp;[1]【マスター】!J13&amp;[1]【マスター】!K13&amp;"）前後の時間帯、及び、通所介護契約書に基づく通所介護サービス提供時間（"&amp;[1]【マスター】!I13&amp;[1]【マスター】!J13&amp;[1]【マスター】!K13&amp;"）前後の時間帯にサービスを提供させていただきます。")</f>
        <v>保険外通所介護サービス提供時間（９：３０～１７：３５）前後の時間帯、及び、通所介護契約書に基づく通所介護サービス提供時間（９：３０～１７：３５）前後の時間帯にサービスを提供させていただきます。</v>
      </c>
      <c r="N28" s="397"/>
      <c r="O28" s="397"/>
      <c r="P28" s="397"/>
      <c r="Q28" s="397"/>
      <c r="R28" s="397"/>
      <c r="S28" s="397"/>
      <c r="T28" s="398"/>
    </row>
    <row r="29" spans="1:20" s="9" customFormat="1" ht="15" customHeight="1" x14ac:dyDescent="0.15">
      <c r="A29" s="399"/>
      <c r="B29" s="400"/>
      <c r="C29" s="401"/>
      <c r="D29" s="402"/>
      <c r="E29" s="403"/>
      <c r="F29" s="403"/>
      <c r="G29" s="403"/>
      <c r="H29" s="403"/>
      <c r="I29" s="403"/>
      <c r="J29" s="403"/>
      <c r="K29" s="403"/>
      <c r="L29" s="404"/>
      <c r="M29" s="405"/>
      <c r="N29" s="405"/>
      <c r="O29" s="405"/>
      <c r="P29" s="405"/>
      <c r="Q29" s="405"/>
      <c r="R29" s="405"/>
      <c r="S29" s="405"/>
      <c r="T29" s="406"/>
    </row>
    <row r="30" spans="1:20" s="9" customFormat="1" ht="15" customHeight="1" x14ac:dyDescent="0.15">
      <c r="A30" s="399"/>
      <c r="B30" s="400"/>
      <c r="C30" s="401"/>
      <c r="D30" s="407" t="s">
        <v>602</v>
      </c>
      <c r="E30" s="408"/>
      <c r="F30" s="408"/>
      <c r="G30" s="408"/>
      <c r="H30" s="408"/>
      <c r="I30" s="408"/>
      <c r="J30" s="408"/>
      <c r="K30" s="408"/>
      <c r="L30" s="409"/>
      <c r="M30" s="405"/>
      <c r="N30" s="405"/>
      <c r="O30" s="405"/>
      <c r="P30" s="405"/>
      <c r="Q30" s="405"/>
      <c r="R30" s="405"/>
      <c r="S30" s="405"/>
      <c r="T30" s="406"/>
    </row>
    <row r="31" spans="1:20" s="9" customFormat="1" ht="15" customHeight="1" x14ac:dyDescent="0.15">
      <c r="A31" s="399"/>
      <c r="B31" s="400"/>
      <c r="C31" s="401"/>
      <c r="D31" s="407"/>
      <c r="E31" s="408"/>
      <c r="F31" s="408"/>
      <c r="G31" s="408"/>
      <c r="H31" s="408"/>
      <c r="I31" s="408"/>
      <c r="J31" s="408"/>
      <c r="K31" s="408"/>
      <c r="L31" s="409"/>
      <c r="M31" s="405"/>
      <c r="N31" s="405"/>
      <c r="O31" s="405"/>
      <c r="P31" s="405"/>
      <c r="Q31" s="405"/>
      <c r="R31" s="405"/>
      <c r="S31" s="405"/>
      <c r="T31" s="406"/>
    </row>
    <row r="32" spans="1:20" s="9" customFormat="1" ht="15" customHeight="1" x14ac:dyDescent="0.15">
      <c r="A32" s="410"/>
      <c r="B32" s="411"/>
      <c r="C32" s="412"/>
      <c r="D32" s="413"/>
      <c r="E32" s="414"/>
      <c r="F32" s="414"/>
      <c r="G32" s="414"/>
      <c r="H32" s="414"/>
      <c r="I32" s="414"/>
      <c r="J32" s="414"/>
      <c r="K32" s="414"/>
      <c r="L32" s="415"/>
      <c r="M32" s="416"/>
      <c r="N32" s="416"/>
      <c r="O32" s="416"/>
      <c r="P32" s="416"/>
      <c r="Q32" s="416"/>
      <c r="R32" s="416"/>
      <c r="S32" s="416"/>
      <c r="T32" s="417"/>
    </row>
    <row r="33" spans="1:24" s="9" customFormat="1" ht="15" customHeight="1" x14ac:dyDescent="0.15">
      <c r="A33" s="391" t="s">
        <v>603</v>
      </c>
      <c r="B33" s="392"/>
      <c r="C33" s="393"/>
      <c r="D33" s="226" t="str">
        <f>DBCS(""&amp;[1]【マスター】!K44&amp;"円/食")</f>
        <v>５５０円／食</v>
      </c>
      <c r="E33" s="227"/>
      <c r="F33" s="227"/>
      <c r="G33" s="227"/>
      <c r="H33" s="227"/>
      <c r="I33" s="227"/>
      <c r="J33" s="227"/>
      <c r="K33" s="227"/>
      <c r="L33" s="228"/>
      <c r="M33" s="397" t="s">
        <v>604</v>
      </c>
      <c r="N33" s="397"/>
      <c r="O33" s="397"/>
      <c r="P33" s="397"/>
      <c r="Q33" s="397"/>
      <c r="R33" s="397"/>
      <c r="S33" s="397"/>
      <c r="T33" s="398"/>
    </row>
    <row r="34" spans="1:24" s="9" customFormat="1" ht="15" customHeight="1" x14ac:dyDescent="0.15">
      <c r="A34" s="399"/>
      <c r="B34" s="400"/>
      <c r="C34" s="401"/>
      <c r="D34" s="229"/>
      <c r="E34" s="230"/>
      <c r="F34" s="230"/>
      <c r="G34" s="230"/>
      <c r="H34" s="230"/>
      <c r="I34" s="230"/>
      <c r="J34" s="230"/>
      <c r="K34" s="230"/>
      <c r="L34" s="232"/>
      <c r="M34" s="405"/>
      <c r="N34" s="405"/>
      <c r="O34" s="405"/>
      <c r="P34" s="405"/>
      <c r="Q34" s="405"/>
      <c r="R34" s="405"/>
      <c r="S34" s="405"/>
      <c r="T34" s="406"/>
    </row>
    <row r="35" spans="1:24" s="9" customFormat="1" ht="15" customHeight="1" x14ac:dyDescent="0.15">
      <c r="A35" s="410"/>
      <c r="B35" s="411"/>
      <c r="C35" s="412"/>
      <c r="D35" s="233"/>
      <c r="E35" s="235"/>
      <c r="F35" s="235"/>
      <c r="G35" s="235"/>
      <c r="H35" s="235"/>
      <c r="I35" s="235"/>
      <c r="J35" s="235"/>
      <c r="K35" s="235"/>
      <c r="L35" s="234"/>
      <c r="M35" s="416"/>
      <c r="N35" s="416"/>
      <c r="O35" s="416"/>
      <c r="P35" s="416"/>
      <c r="Q35" s="416"/>
      <c r="R35" s="416"/>
      <c r="S35" s="416"/>
      <c r="T35" s="417"/>
    </row>
    <row r="36" spans="1:24" s="9" customFormat="1" ht="15" customHeight="1" x14ac:dyDescent="0.15">
      <c r="A36" s="391" t="s">
        <v>605</v>
      </c>
      <c r="B36" s="392"/>
      <c r="C36" s="393"/>
      <c r="D36" s="226" t="str">
        <f>DBCS(""&amp;[1]【マスター】!K45&amp;"円/食")</f>
        <v>６２０円／食</v>
      </c>
      <c r="E36" s="227"/>
      <c r="F36" s="227"/>
      <c r="G36" s="227"/>
      <c r="H36" s="227"/>
      <c r="I36" s="227"/>
      <c r="J36" s="227"/>
      <c r="K36" s="227"/>
      <c r="L36" s="228"/>
      <c r="M36" s="397" t="s">
        <v>606</v>
      </c>
      <c r="N36" s="397"/>
      <c r="O36" s="397"/>
      <c r="P36" s="397"/>
      <c r="Q36" s="397"/>
      <c r="R36" s="397"/>
      <c r="S36" s="397"/>
      <c r="T36" s="398"/>
    </row>
    <row r="37" spans="1:24" s="9" customFormat="1" ht="15" customHeight="1" x14ac:dyDescent="0.15">
      <c r="A37" s="418"/>
      <c r="B37" s="400"/>
      <c r="C37" s="401"/>
      <c r="D37" s="229"/>
      <c r="E37" s="230"/>
      <c r="F37" s="230"/>
      <c r="G37" s="230"/>
      <c r="H37" s="230"/>
      <c r="I37" s="230"/>
      <c r="J37" s="230"/>
      <c r="K37" s="230"/>
      <c r="L37" s="232"/>
      <c r="M37" s="405"/>
      <c r="N37" s="405"/>
      <c r="O37" s="405"/>
      <c r="P37" s="405"/>
      <c r="Q37" s="405"/>
      <c r="R37" s="405"/>
      <c r="S37" s="405"/>
      <c r="T37" s="406"/>
    </row>
    <row r="38" spans="1:24" s="9" customFormat="1" ht="15" customHeight="1" x14ac:dyDescent="0.15">
      <c r="A38" s="410"/>
      <c r="B38" s="411"/>
      <c r="C38" s="412"/>
      <c r="D38" s="233"/>
      <c r="E38" s="235"/>
      <c r="F38" s="235"/>
      <c r="G38" s="235"/>
      <c r="H38" s="235"/>
      <c r="I38" s="235"/>
      <c r="J38" s="235"/>
      <c r="K38" s="235"/>
      <c r="L38" s="234"/>
      <c r="M38" s="416"/>
      <c r="N38" s="416"/>
      <c r="O38" s="416"/>
      <c r="P38" s="416"/>
      <c r="Q38" s="416"/>
      <c r="R38" s="416"/>
      <c r="S38" s="416"/>
      <c r="T38" s="417"/>
    </row>
    <row r="39" spans="1:24" s="9" customFormat="1" ht="15" customHeight="1" x14ac:dyDescent="0.15">
      <c r="A39" s="391" t="s">
        <v>607</v>
      </c>
      <c r="B39" s="392"/>
      <c r="C39" s="393"/>
      <c r="D39" s="226" t="str">
        <f>DBCS(""&amp;[1]【マスター】!K46&amp;"円/食")</f>
        <v>６８０円／食</v>
      </c>
      <c r="E39" s="227"/>
      <c r="F39" s="227"/>
      <c r="G39" s="227"/>
      <c r="H39" s="227"/>
      <c r="I39" s="227"/>
      <c r="J39" s="227"/>
      <c r="K39" s="227"/>
      <c r="L39" s="228"/>
      <c r="M39" s="419" t="s">
        <v>608</v>
      </c>
      <c r="N39" s="397"/>
      <c r="O39" s="397"/>
      <c r="P39" s="397"/>
      <c r="Q39" s="397"/>
      <c r="R39" s="397"/>
      <c r="S39" s="397"/>
      <c r="T39" s="398"/>
    </row>
    <row r="40" spans="1:24" s="9" customFormat="1" ht="15" customHeight="1" x14ac:dyDescent="0.15">
      <c r="A40" s="418"/>
      <c r="B40" s="400"/>
      <c r="C40" s="401"/>
      <c r="D40" s="229"/>
      <c r="E40" s="230"/>
      <c r="F40" s="230"/>
      <c r="G40" s="230"/>
      <c r="H40" s="230"/>
      <c r="I40" s="230"/>
      <c r="J40" s="230"/>
      <c r="K40" s="230"/>
      <c r="L40" s="232"/>
      <c r="M40" s="420"/>
      <c r="N40" s="405"/>
      <c r="O40" s="405"/>
      <c r="P40" s="405"/>
      <c r="Q40" s="405"/>
      <c r="R40" s="405"/>
      <c r="S40" s="405"/>
      <c r="T40" s="406"/>
      <c r="U40" s="10"/>
      <c r="V40" s="10"/>
      <c r="W40" s="10"/>
      <c r="X40" s="10"/>
    </row>
    <row r="41" spans="1:24" s="9" customFormat="1" ht="15" customHeight="1" x14ac:dyDescent="0.15">
      <c r="A41" s="410"/>
      <c r="B41" s="411"/>
      <c r="C41" s="412"/>
      <c r="D41" s="233"/>
      <c r="E41" s="235"/>
      <c r="F41" s="235"/>
      <c r="G41" s="235"/>
      <c r="H41" s="235"/>
      <c r="I41" s="235"/>
      <c r="J41" s="235"/>
      <c r="K41" s="235"/>
      <c r="L41" s="234"/>
      <c r="M41" s="421"/>
      <c r="N41" s="416"/>
      <c r="O41" s="416"/>
      <c r="P41" s="416"/>
      <c r="Q41" s="416"/>
      <c r="R41" s="416"/>
      <c r="S41" s="416"/>
      <c r="T41" s="417"/>
      <c r="U41" s="10"/>
      <c r="V41" s="10"/>
      <c r="W41" s="10"/>
      <c r="X41" s="10"/>
    </row>
    <row r="42" spans="1:24" s="9" customFormat="1" ht="15" customHeight="1" x14ac:dyDescent="0.15">
      <c r="A42" s="391" t="s">
        <v>609</v>
      </c>
      <c r="B42" s="392"/>
      <c r="C42" s="393"/>
      <c r="D42" s="422"/>
      <c r="E42" s="423" t="s">
        <v>610</v>
      </c>
      <c r="F42" s="424"/>
      <c r="G42" s="425"/>
      <c r="H42" s="424"/>
      <c r="I42" s="424"/>
      <c r="J42" s="424"/>
      <c r="K42" s="424"/>
      <c r="L42" s="426"/>
      <c r="M42" s="397" t="str">
        <f>DBCS(IF([1]【マスター】!C74="有","保険外通所介護サービス提供時間（"&amp;[1]【マスター】!I13&amp;[1]【マスター】!J13&amp;[1]【マスター】!K13&amp;"）前後の時間帯、及び地域密着型通所介護契約書に基づく地域密着型通所介護サービス利用時（"&amp;[1]【マスター】!I13&amp;[1]【マスター】!J13&amp;"延長加算算定時間終了）前後の時間帯に事業所のおむつを使用した場合に算定されます。","保険外通所介護サービス提供時間（"&amp;[1]【マスター】!I13&amp;[1]【マスター】!J13&amp;[1]【マスター】!K13&amp;"）前後の時間帯、及び地域密着型通所介護契約書に基づく地域密着型通所介護サービス利用時（"&amp;[1]【マスター】!I13&amp;[1]【マスター】!J13&amp;[1]【マスター】!K13&amp;"）前後の時間帯に事業所のおむつを使用した場合に算定されます。"))</f>
        <v>保険外通所介護サービス提供時間（９：３０～１７：３５）前後の時間帯、及び地域密着型通所介護契約書に基づく地域密着型通所介護サービス利用時（９：３０～１７：３５）前後の時間帯に事業所のおむつを使用した場合に算定されます。</v>
      </c>
      <c r="N42" s="397"/>
      <c r="O42" s="397"/>
      <c r="P42" s="397"/>
      <c r="Q42" s="397"/>
      <c r="R42" s="397"/>
      <c r="S42" s="397"/>
      <c r="T42" s="398"/>
    </row>
    <row r="43" spans="1:24" s="9" customFormat="1" ht="15" customHeight="1" x14ac:dyDescent="0.15">
      <c r="A43" s="399"/>
      <c r="B43" s="400"/>
      <c r="C43" s="401"/>
      <c r="D43" s="427"/>
      <c r="E43" s="428" t="s">
        <v>611</v>
      </c>
      <c r="F43" s="429"/>
      <c r="G43" s="430"/>
      <c r="H43" s="429"/>
      <c r="I43" s="429"/>
      <c r="J43" s="429"/>
      <c r="K43" s="429"/>
      <c r="L43" s="431"/>
      <c r="M43" s="405"/>
      <c r="N43" s="405"/>
      <c r="O43" s="405"/>
      <c r="P43" s="405"/>
      <c r="Q43" s="405"/>
      <c r="R43" s="405"/>
      <c r="S43" s="405"/>
      <c r="T43" s="406"/>
    </row>
    <row r="44" spans="1:24" s="9" customFormat="1" ht="15" customHeight="1" x14ac:dyDescent="0.15">
      <c r="A44" s="399"/>
      <c r="B44" s="400"/>
      <c r="C44" s="401"/>
      <c r="D44" s="427"/>
      <c r="E44" s="428"/>
      <c r="F44" s="429"/>
      <c r="G44" s="430"/>
      <c r="H44" s="429"/>
      <c r="I44" s="428"/>
      <c r="J44" s="428"/>
      <c r="K44" s="432" t="str">
        <f>DBCS(""&amp;[1]【マスター】!K47&amp;"円/枚")</f>
        <v>１５０円／枚</v>
      </c>
      <c r="L44" s="431"/>
      <c r="M44" s="405"/>
      <c r="N44" s="405"/>
      <c r="O44" s="405"/>
      <c r="P44" s="405"/>
      <c r="Q44" s="405"/>
      <c r="R44" s="405"/>
      <c r="S44" s="405"/>
      <c r="T44" s="406"/>
      <c r="W44" s="156" t="s">
        <v>612</v>
      </c>
    </row>
    <row r="45" spans="1:24" s="9" customFormat="1" ht="15" customHeight="1" x14ac:dyDescent="0.15">
      <c r="A45" s="399"/>
      <c r="B45" s="400"/>
      <c r="C45" s="401"/>
      <c r="D45" s="427"/>
      <c r="E45" s="428" t="s">
        <v>613</v>
      </c>
      <c r="F45" s="429"/>
      <c r="G45" s="430"/>
      <c r="H45" s="429"/>
      <c r="I45" s="428"/>
      <c r="J45" s="428"/>
      <c r="K45" s="428"/>
      <c r="L45" s="431"/>
      <c r="M45" s="405"/>
      <c r="N45" s="405"/>
      <c r="O45" s="405"/>
      <c r="P45" s="405"/>
      <c r="Q45" s="405"/>
      <c r="R45" s="405"/>
      <c r="S45" s="405"/>
      <c r="T45" s="406"/>
    </row>
    <row r="46" spans="1:24" s="9" customFormat="1" ht="15" customHeight="1" x14ac:dyDescent="0.15">
      <c r="A46" s="399"/>
      <c r="B46" s="400"/>
      <c r="C46" s="401"/>
      <c r="D46" s="427"/>
      <c r="E46" s="433"/>
      <c r="F46" s="430"/>
      <c r="G46" s="430"/>
      <c r="H46" s="434" t="str">
        <f>DBCS(""&amp;[1]【マスター】!K48&amp;"円/枚")</f>
        <v>１５０円／枚</v>
      </c>
      <c r="I46" s="434"/>
      <c r="J46" s="434"/>
      <c r="K46" s="434"/>
      <c r="L46" s="431"/>
      <c r="M46" s="405"/>
      <c r="N46" s="405"/>
      <c r="O46" s="405"/>
      <c r="P46" s="405"/>
      <c r="Q46" s="405"/>
      <c r="R46" s="405"/>
      <c r="S46" s="405"/>
      <c r="T46" s="406"/>
      <c r="W46" s="156" t="s">
        <v>612</v>
      </c>
    </row>
    <row r="47" spans="1:24" s="9" customFormat="1" ht="15" customHeight="1" x14ac:dyDescent="0.15">
      <c r="A47" s="410"/>
      <c r="B47" s="411"/>
      <c r="C47" s="412"/>
      <c r="D47" s="435"/>
      <c r="E47" s="436"/>
      <c r="F47" s="437"/>
      <c r="G47" s="437"/>
      <c r="H47" s="438"/>
      <c r="I47" s="438"/>
      <c r="J47" s="438"/>
      <c r="K47" s="438"/>
      <c r="L47" s="439"/>
      <c r="M47" s="416"/>
      <c r="N47" s="416"/>
      <c r="O47" s="416"/>
      <c r="P47" s="416"/>
      <c r="Q47" s="416"/>
      <c r="R47" s="416"/>
      <c r="S47" s="416"/>
      <c r="T47" s="417"/>
    </row>
    <row r="48" spans="1:24" s="9" customFormat="1" ht="15" customHeight="1" x14ac:dyDescent="0.15">
      <c r="A48" s="440" t="s">
        <v>350</v>
      </c>
      <c r="B48" s="392"/>
      <c r="C48" s="393"/>
      <c r="D48" s="441" t="s">
        <v>600</v>
      </c>
      <c r="E48" s="442"/>
      <c r="F48" s="442"/>
      <c r="G48" s="442"/>
      <c r="H48" s="442"/>
      <c r="I48" s="442"/>
      <c r="J48" s="442"/>
      <c r="K48" s="442"/>
      <c r="L48" s="443"/>
      <c r="M48" s="256" t="s">
        <v>351</v>
      </c>
      <c r="N48" s="256"/>
      <c r="O48" s="256"/>
      <c r="P48" s="256"/>
      <c r="Q48" s="256"/>
      <c r="R48" s="256"/>
      <c r="S48" s="256"/>
      <c r="T48" s="257"/>
    </row>
    <row r="49" spans="1:20" s="9" customFormat="1" ht="15" customHeight="1" x14ac:dyDescent="0.15">
      <c r="A49" s="410"/>
      <c r="B49" s="411"/>
      <c r="C49" s="412"/>
      <c r="D49" s="444"/>
      <c r="E49" s="445"/>
      <c r="F49" s="445"/>
      <c r="G49" s="445"/>
      <c r="H49" s="445"/>
      <c r="I49" s="445"/>
      <c r="J49" s="445"/>
      <c r="K49" s="445"/>
      <c r="L49" s="446"/>
      <c r="M49" s="260"/>
      <c r="N49" s="260"/>
      <c r="O49" s="260"/>
      <c r="P49" s="260"/>
      <c r="Q49" s="260"/>
      <c r="R49" s="260"/>
      <c r="S49" s="260"/>
      <c r="T49" s="261"/>
    </row>
    <row r="50" spans="1:20" s="9" customFormat="1" ht="15" customHeight="1" x14ac:dyDescent="0.15">
      <c r="A50" s="391" t="s">
        <v>614</v>
      </c>
      <c r="B50" s="392"/>
      <c r="C50" s="393"/>
      <c r="D50" s="447" t="s">
        <v>615</v>
      </c>
      <c r="E50" s="447"/>
      <c r="F50" s="447"/>
      <c r="G50" s="447"/>
      <c r="H50" s="447"/>
      <c r="I50" s="447"/>
      <c r="J50" s="447"/>
      <c r="K50" s="447"/>
      <c r="L50" s="447"/>
      <c r="M50" s="419" t="str">
        <f>DBCS("介護保険外、実費での通所介護サービスです。１回あたり"&amp;[1]【マスター】!I13&amp;[1]【マスター】!J13&amp;[1]【マスター】!K13&amp;"のご利用が可能です。
サービス提供時間（"&amp;[1]【マスター】!I13&amp;[1]【マスター】!J13&amp;[1]【マスター】!K13&amp;"）前後の利用を希望される場合は、時間外サービス利用料が別途必要となります。")</f>
        <v>介護保険外、実費での通所介護サービスです。１回あたり９：３０～１７：３５のご利用が可能です。
サービス提供時間（９：３０～１７：３５）前後の利用を希望される場合は、時間外サービス利用料が別途必要となります。</v>
      </c>
      <c r="N50" s="397"/>
      <c r="O50" s="397"/>
      <c r="P50" s="397"/>
      <c r="Q50" s="397"/>
      <c r="R50" s="397"/>
      <c r="S50" s="397"/>
      <c r="T50" s="398"/>
    </row>
    <row r="51" spans="1:20" s="9" customFormat="1" ht="15" customHeight="1" x14ac:dyDescent="0.15">
      <c r="A51" s="399"/>
      <c r="B51" s="400"/>
      <c r="C51" s="401"/>
      <c r="D51" s="448" t="str">
        <f>DBCS(TEXT([1]【マスター】!K40,"＃＃＃,＃＃０"))&amp;"円/回"</f>
        <v>３，５００円/回</v>
      </c>
      <c r="E51" s="449"/>
      <c r="F51" s="449"/>
      <c r="G51" s="449"/>
      <c r="H51" s="449"/>
      <c r="I51" s="449"/>
      <c r="J51" s="449"/>
      <c r="K51" s="449"/>
      <c r="L51" s="450"/>
      <c r="M51" s="420"/>
      <c r="N51" s="405"/>
      <c r="O51" s="405"/>
      <c r="P51" s="405"/>
      <c r="Q51" s="405"/>
      <c r="R51" s="405"/>
      <c r="S51" s="405"/>
      <c r="T51" s="406"/>
    </row>
    <row r="52" spans="1:20" s="9" customFormat="1" ht="15" customHeight="1" x14ac:dyDescent="0.15">
      <c r="A52" s="399"/>
      <c r="B52" s="400"/>
      <c r="C52" s="401"/>
      <c r="D52" s="410"/>
      <c r="E52" s="411"/>
      <c r="F52" s="411"/>
      <c r="G52" s="411"/>
      <c r="H52" s="411"/>
      <c r="I52" s="411"/>
      <c r="J52" s="411"/>
      <c r="K52" s="411"/>
      <c r="L52" s="412"/>
      <c r="M52" s="420"/>
      <c r="N52" s="405"/>
      <c r="O52" s="405"/>
      <c r="P52" s="405"/>
      <c r="Q52" s="405"/>
      <c r="R52" s="405"/>
      <c r="S52" s="405"/>
      <c r="T52" s="406"/>
    </row>
    <row r="53" spans="1:20" s="9" customFormat="1" ht="15" customHeight="1" x14ac:dyDescent="0.15">
      <c r="A53" s="418"/>
      <c r="B53" s="400"/>
      <c r="C53" s="401"/>
      <c r="D53" s="451" t="s">
        <v>616</v>
      </c>
      <c r="E53" s="452"/>
      <c r="F53" s="452"/>
      <c r="G53" s="452"/>
      <c r="H53" s="452"/>
      <c r="I53" s="452"/>
      <c r="J53" s="452"/>
      <c r="K53" s="452"/>
      <c r="L53" s="453"/>
      <c r="M53" s="420"/>
      <c r="N53" s="405"/>
      <c r="O53" s="405"/>
      <c r="P53" s="405"/>
      <c r="Q53" s="405"/>
      <c r="R53" s="405"/>
      <c r="S53" s="405"/>
      <c r="T53" s="406"/>
    </row>
    <row r="54" spans="1:20" s="9" customFormat="1" ht="15" customHeight="1" x14ac:dyDescent="0.15">
      <c r="A54" s="418"/>
      <c r="B54" s="400"/>
      <c r="C54" s="401"/>
      <c r="D54" s="448" t="str">
        <f>DBCS(TEXT([1]【マスター】!K41,"＃＃＃,＃０"))&amp;"円/回"</f>
        <v>３，５００円/回</v>
      </c>
      <c r="E54" s="449"/>
      <c r="F54" s="449"/>
      <c r="G54" s="449"/>
      <c r="H54" s="449"/>
      <c r="I54" s="449"/>
      <c r="J54" s="449"/>
      <c r="K54" s="449"/>
      <c r="L54" s="450"/>
      <c r="M54" s="420"/>
      <c r="N54" s="405"/>
      <c r="O54" s="405"/>
      <c r="P54" s="405"/>
      <c r="Q54" s="405"/>
      <c r="R54" s="405"/>
      <c r="S54" s="405"/>
      <c r="T54" s="406"/>
    </row>
    <row r="55" spans="1:20" s="9" customFormat="1" ht="15" customHeight="1" x14ac:dyDescent="0.15">
      <c r="A55" s="410"/>
      <c r="B55" s="411"/>
      <c r="C55" s="412"/>
      <c r="D55" s="410"/>
      <c r="E55" s="411"/>
      <c r="F55" s="411"/>
      <c r="G55" s="411"/>
      <c r="H55" s="411"/>
      <c r="I55" s="411"/>
      <c r="J55" s="411"/>
      <c r="K55" s="411"/>
      <c r="L55" s="412"/>
      <c r="M55" s="421"/>
      <c r="N55" s="416"/>
      <c r="O55" s="416"/>
      <c r="P55" s="416"/>
      <c r="Q55" s="416"/>
      <c r="R55" s="416"/>
      <c r="S55" s="416"/>
      <c r="T55" s="417"/>
    </row>
    <row r="56" spans="1:20" s="9" customFormat="1" ht="15" customHeight="1" x14ac:dyDescent="0.15">
      <c r="A56" s="391" t="s">
        <v>617</v>
      </c>
      <c r="B56" s="392"/>
      <c r="C56" s="393"/>
      <c r="D56" s="454" t="s">
        <v>618</v>
      </c>
      <c r="E56" s="455"/>
      <c r="F56" s="455"/>
      <c r="G56" s="455"/>
      <c r="H56" s="455"/>
      <c r="I56" s="455"/>
      <c r="J56" s="455"/>
      <c r="K56" s="455"/>
      <c r="L56" s="456"/>
      <c r="M56" s="397" t="str">
        <f>DBCS("お泊まりを利用される方の"&amp;[1]【マスター】!I14&amp;[1]【マスター】!J14&amp;[1]【マスター】!K14
&amp;"までの夜間介護サービスを提供させていただきます。また原則、日中の通所介護サービスを利用した方のみ夜間サポートサービスは利用可能です。")</f>
        <v>お泊まりを利用される方の１７：３６～９：２９までの夜間介護サービスを提供させていただきます。また原則、日中の通所介護サービスを利用した方のみ夜間サポートサービスは利用可能です。</v>
      </c>
      <c r="N56" s="397"/>
      <c r="O56" s="397"/>
      <c r="P56" s="397"/>
      <c r="Q56" s="397"/>
      <c r="R56" s="397"/>
      <c r="S56" s="397"/>
      <c r="T56" s="398"/>
    </row>
    <row r="57" spans="1:20" s="9" customFormat="1" ht="15" customHeight="1" x14ac:dyDescent="0.15">
      <c r="A57" s="399"/>
      <c r="B57" s="400"/>
      <c r="C57" s="401"/>
      <c r="D57" s="407"/>
      <c r="E57" s="408"/>
      <c r="F57" s="408"/>
      <c r="G57" s="408"/>
      <c r="H57" s="408"/>
      <c r="I57" s="408"/>
      <c r="J57" s="408"/>
      <c r="K57" s="408"/>
      <c r="L57" s="409"/>
      <c r="M57" s="405"/>
      <c r="N57" s="405"/>
      <c r="O57" s="405"/>
      <c r="P57" s="405"/>
      <c r="Q57" s="405"/>
      <c r="R57" s="405"/>
      <c r="S57" s="405"/>
      <c r="T57" s="406"/>
    </row>
    <row r="58" spans="1:20" s="9" customFormat="1" ht="15" customHeight="1" x14ac:dyDescent="0.15">
      <c r="A58" s="399"/>
      <c r="B58" s="400"/>
      <c r="C58" s="401"/>
      <c r="D58" s="407"/>
      <c r="E58" s="408"/>
      <c r="F58" s="408"/>
      <c r="G58" s="408"/>
      <c r="H58" s="408"/>
      <c r="I58" s="408"/>
      <c r="J58" s="408"/>
      <c r="K58" s="408"/>
      <c r="L58" s="409"/>
      <c r="M58" s="405"/>
      <c r="N58" s="405"/>
      <c r="O58" s="405"/>
      <c r="P58" s="405"/>
      <c r="Q58" s="405"/>
      <c r="R58" s="405"/>
      <c r="S58" s="405"/>
      <c r="T58" s="406"/>
    </row>
    <row r="59" spans="1:20" s="9" customFormat="1" ht="15" customHeight="1" x14ac:dyDescent="0.15">
      <c r="A59" s="399"/>
      <c r="B59" s="400"/>
      <c r="C59" s="401"/>
      <c r="D59" s="407"/>
      <c r="E59" s="408"/>
      <c r="F59" s="408"/>
      <c r="G59" s="408"/>
      <c r="H59" s="408"/>
      <c r="I59" s="408"/>
      <c r="J59" s="408"/>
      <c r="K59" s="408"/>
      <c r="L59" s="409"/>
      <c r="M59" s="405"/>
      <c r="N59" s="405"/>
      <c r="O59" s="405"/>
      <c r="P59" s="405"/>
      <c r="Q59" s="405"/>
      <c r="R59" s="405"/>
      <c r="S59" s="405"/>
      <c r="T59" s="406"/>
    </row>
    <row r="60" spans="1:20" s="9" customFormat="1" ht="15" customHeight="1" x14ac:dyDescent="0.15">
      <c r="A60" s="457"/>
      <c r="B60" s="411"/>
      <c r="C60" s="412"/>
      <c r="D60" s="413"/>
      <c r="E60" s="414"/>
      <c r="F60" s="414"/>
      <c r="G60" s="414"/>
      <c r="H60" s="414"/>
      <c r="I60" s="414"/>
      <c r="J60" s="414"/>
      <c r="K60" s="414"/>
      <c r="L60" s="415"/>
      <c r="M60" s="416"/>
      <c r="N60" s="416"/>
      <c r="O60" s="416"/>
      <c r="P60" s="416"/>
      <c r="Q60" s="416"/>
      <c r="R60" s="416"/>
      <c r="S60" s="416"/>
      <c r="T60" s="417"/>
    </row>
    <row r="61" spans="1:20" s="464" customFormat="1" ht="15" customHeight="1" x14ac:dyDescent="0.15">
      <c r="A61" s="458" t="s">
        <v>619</v>
      </c>
      <c r="B61" s="459"/>
      <c r="C61" s="460"/>
      <c r="D61" s="394" t="str">
        <f>DBCS(TEXT([1]【マスター】!K49,"＃＃＃,＃０"))&amp;"円/時間"</f>
        <v>２，０００円/時間</v>
      </c>
      <c r="E61" s="395"/>
      <c r="F61" s="395"/>
      <c r="G61" s="395"/>
      <c r="H61" s="395"/>
      <c r="I61" s="395"/>
      <c r="J61" s="395"/>
      <c r="K61" s="395"/>
      <c r="L61" s="396"/>
      <c r="M61" s="461" t="s">
        <v>620</v>
      </c>
      <c r="N61" s="462"/>
      <c r="O61" s="462"/>
      <c r="P61" s="462"/>
      <c r="Q61" s="462"/>
      <c r="R61" s="462"/>
      <c r="S61" s="462"/>
      <c r="T61" s="463"/>
    </row>
    <row r="62" spans="1:20" s="464" customFormat="1" ht="15" customHeight="1" x14ac:dyDescent="0.15">
      <c r="A62" s="465"/>
      <c r="B62" s="466"/>
      <c r="C62" s="467"/>
      <c r="D62" s="402"/>
      <c r="E62" s="403"/>
      <c r="F62" s="403"/>
      <c r="G62" s="403"/>
      <c r="H62" s="403"/>
      <c r="I62" s="403"/>
      <c r="J62" s="403"/>
      <c r="K62" s="403"/>
      <c r="L62" s="404"/>
      <c r="M62" s="468"/>
      <c r="N62" s="469"/>
      <c r="O62" s="469"/>
      <c r="P62" s="469"/>
      <c r="Q62" s="469"/>
      <c r="R62" s="469"/>
      <c r="S62" s="469"/>
      <c r="T62" s="470"/>
    </row>
    <row r="63" spans="1:20" s="464" customFormat="1" ht="15" customHeight="1" x14ac:dyDescent="0.15">
      <c r="A63" s="465"/>
      <c r="B63" s="466"/>
      <c r="C63" s="467"/>
      <c r="D63" s="407" t="s">
        <v>621</v>
      </c>
      <c r="E63" s="471"/>
      <c r="F63" s="471"/>
      <c r="G63" s="471"/>
      <c r="H63" s="471"/>
      <c r="I63" s="471"/>
      <c r="J63" s="471"/>
      <c r="K63" s="471"/>
      <c r="L63" s="472"/>
      <c r="M63" s="468"/>
      <c r="N63" s="469"/>
      <c r="O63" s="469"/>
      <c r="P63" s="469"/>
      <c r="Q63" s="469"/>
      <c r="R63" s="469"/>
      <c r="S63" s="469"/>
      <c r="T63" s="470"/>
    </row>
    <row r="64" spans="1:20" s="464" customFormat="1" ht="15" customHeight="1" x14ac:dyDescent="0.15">
      <c r="A64" s="465"/>
      <c r="B64" s="466"/>
      <c r="C64" s="467"/>
      <c r="D64" s="407"/>
      <c r="E64" s="471"/>
      <c r="F64" s="471"/>
      <c r="G64" s="471"/>
      <c r="H64" s="471"/>
      <c r="I64" s="471"/>
      <c r="J64" s="471"/>
      <c r="K64" s="471"/>
      <c r="L64" s="472"/>
      <c r="M64" s="468"/>
      <c r="N64" s="469"/>
      <c r="O64" s="469"/>
      <c r="P64" s="469"/>
      <c r="Q64" s="469"/>
      <c r="R64" s="469"/>
      <c r="S64" s="469"/>
      <c r="T64" s="470"/>
    </row>
    <row r="65" spans="1:20" s="464" customFormat="1" ht="15" customHeight="1" x14ac:dyDescent="0.15">
      <c r="A65" s="465"/>
      <c r="B65" s="466"/>
      <c r="C65" s="467"/>
      <c r="D65" s="473"/>
      <c r="E65" s="471"/>
      <c r="F65" s="471"/>
      <c r="G65" s="471"/>
      <c r="H65" s="471"/>
      <c r="I65" s="471"/>
      <c r="J65" s="471"/>
      <c r="K65" s="471"/>
      <c r="L65" s="472"/>
      <c r="M65" s="468"/>
      <c r="N65" s="469"/>
      <c r="O65" s="469"/>
      <c r="P65" s="469"/>
      <c r="Q65" s="469"/>
      <c r="R65" s="469"/>
      <c r="S65" s="469"/>
      <c r="T65" s="470"/>
    </row>
    <row r="66" spans="1:20" s="464" customFormat="1" ht="15" customHeight="1" x14ac:dyDescent="0.15">
      <c r="A66" s="465"/>
      <c r="B66" s="466"/>
      <c r="C66" s="467"/>
      <c r="D66" s="402"/>
      <c r="E66" s="403"/>
      <c r="F66" s="403"/>
      <c r="G66" s="403"/>
      <c r="H66" s="403"/>
      <c r="I66" s="403"/>
      <c r="J66" s="403"/>
      <c r="K66" s="403"/>
      <c r="L66" s="404"/>
      <c r="M66" s="468"/>
      <c r="N66" s="469"/>
      <c r="O66" s="469"/>
      <c r="P66" s="469"/>
      <c r="Q66" s="469"/>
      <c r="R66" s="469"/>
      <c r="S66" s="469"/>
      <c r="T66" s="470"/>
    </row>
    <row r="67" spans="1:20" s="464" customFormat="1" ht="15" customHeight="1" x14ac:dyDescent="0.15">
      <c r="A67" s="465"/>
      <c r="B67" s="466"/>
      <c r="C67" s="467"/>
      <c r="D67" s="402"/>
      <c r="E67" s="403"/>
      <c r="F67" s="403"/>
      <c r="G67" s="403"/>
      <c r="H67" s="403"/>
      <c r="I67" s="403"/>
      <c r="J67" s="403"/>
      <c r="K67" s="403"/>
      <c r="L67" s="404"/>
      <c r="M67" s="468"/>
      <c r="N67" s="469"/>
      <c r="O67" s="469"/>
      <c r="P67" s="469"/>
      <c r="Q67" s="469"/>
      <c r="R67" s="469"/>
      <c r="S67" s="469"/>
      <c r="T67" s="470"/>
    </row>
    <row r="68" spans="1:20" s="464" customFormat="1" ht="15" customHeight="1" x14ac:dyDescent="0.15">
      <c r="A68" s="465"/>
      <c r="B68" s="466"/>
      <c r="C68" s="467"/>
      <c r="D68" s="407"/>
      <c r="E68" s="471"/>
      <c r="F68" s="471"/>
      <c r="G68" s="471"/>
      <c r="H68" s="471"/>
      <c r="I68" s="471"/>
      <c r="J68" s="471"/>
      <c r="K68" s="471"/>
      <c r="L68" s="472"/>
      <c r="M68" s="468"/>
      <c r="N68" s="469"/>
      <c r="O68" s="469"/>
      <c r="P68" s="469"/>
      <c r="Q68" s="469"/>
      <c r="R68" s="469"/>
      <c r="S68" s="469"/>
      <c r="T68" s="470"/>
    </row>
    <row r="69" spans="1:20" s="464" customFormat="1" ht="15" customHeight="1" x14ac:dyDescent="0.15">
      <c r="A69" s="465"/>
      <c r="B69" s="466"/>
      <c r="C69" s="467"/>
      <c r="D69" s="473"/>
      <c r="E69" s="471"/>
      <c r="F69" s="471"/>
      <c r="G69" s="471"/>
      <c r="H69" s="471"/>
      <c r="I69" s="471"/>
      <c r="J69" s="471"/>
      <c r="K69" s="471"/>
      <c r="L69" s="472"/>
      <c r="M69" s="468"/>
      <c r="N69" s="469"/>
      <c r="O69" s="469"/>
      <c r="P69" s="469"/>
      <c r="Q69" s="469"/>
      <c r="R69" s="469"/>
      <c r="S69" s="469"/>
      <c r="T69" s="470"/>
    </row>
    <row r="70" spans="1:20" s="464" customFormat="1" ht="15" customHeight="1" x14ac:dyDescent="0.15">
      <c r="A70" s="474"/>
      <c r="B70" s="475"/>
      <c r="C70" s="476"/>
      <c r="D70" s="444"/>
      <c r="E70" s="445"/>
      <c r="F70" s="445"/>
      <c r="G70" s="445"/>
      <c r="H70" s="445"/>
      <c r="I70" s="445"/>
      <c r="J70" s="445"/>
      <c r="K70" s="445"/>
      <c r="L70" s="446"/>
      <c r="M70" s="477"/>
      <c r="N70" s="478"/>
      <c r="O70" s="478"/>
      <c r="P70" s="478"/>
      <c r="Q70" s="478"/>
      <c r="R70" s="478"/>
      <c r="S70" s="478"/>
      <c r="T70" s="479"/>
    </row>
    <row r="71" spans="1:20" s="9" customFormat="1" ht="15" customHeight="1" x14ac:dyDescent="0.15">
      <c r="B71" s="18"/>
      <c r="C71" s="18"/>
    </row>
    <row r="72" spans="1:20" s="9" customFormat="1" ht="15" customHeight="1" x14ac:dyDescent="0.15">
      <c r="A72" s="9" t="s">
        <v>622</v>
      </c>
      <c r="B72" s="18"/>
      <c r="C72" s="48"/>
      <c r="D72" s="48"/>
      <c r="E72" s="48"/>
      <c r="F72" s="48"/>
      <c r="G72" s="48"/>
      <c r="H72" s="48"/>
      <c r="I72" s="48"/>
      <c r="J72" s="48"/>
      <c r="K72" s="48"/>
      <c r="L72" s="48"/>
      <c r="M72" s="48"/>
      <c r="N72" s="48"/>
      <c r="O72" s="48"/>
      <c r="P72" s="48"/>
      <c r="Q72" s="48"/>
      <c r="R72" s="48"/>
      <c r="S72" s="48"/>
      <c r="T72" s="48"/>
    </row>
    <row r="73" spans="1:20" s="9" customFormat="1" ht="15" customHeight="1" x14ac:dyDescent="0.15">
      <c r="B73" s="18" t="s">
        <v>376</v>
      </c>
      <c r="C73" s="18"/>
    </row>
    <row r="74" spans="1:20" s="9" customFormat="1" ht="15" customHeight="1" x14ac:dyDescent="0.15">
      <c r="B74" s="18"/>
      <c r="C74" s="18"/>
      <c r="E74" s="289" t="str">
        <f>[1]【マスター】!C84</f>
        <v>口座振替・振込・現金支払</v>
      </c>
      <c r="F74" s="289"/>
      <c r="G74" s="289"/>
      <c r="H74" s="289"/>
      <c r="I74" s="289"/>
      <c r="J74" s="289"/>
      <c r="K74" s="289"/>
      <c r="L74" s="289"/>
      <c r="M74" s="289"/>
      <c r="N74" s="289"/>
      <c r="O74" s="289"/>
    </row>
    <row r="75" spans="1:20" s="9" customFormat="1" ht="15" customHeight="1" x14ac:dyDescent="0.15">
      <c r="B75" s="18"/>
      <c r="C75" s="48"/>
      <c r="D75" s="48"/>
      <c r="E75" s="48"/>
      <c r="F75" s="48"/>
      <c r="G75" s="48"/>
      <c r="H75" s="48"/>
      <c r="I75" s="48"/>
      <c r="J75" s="48"/>
      <c r="K75" s="48"/>
      <c r="L75" s="48"/>
      <c r="M75" s="48"/>
      <c r="N75" s="48"/>
      <c r="O75" s="18" t="s">
        <v>377</v>
      </c>
      <c r="P75" s="48"/>
      <c r="Q75" s="48"/>
      <c r="R75" s="48"/>
      <c r="S75" s="48"/>
      <c r="T75" s="48"/>
    </row>
    <row r="76" spans="1:20" s="9" customFormat="1" ht="15" customHeight="1" x14ac:dyDescent="0.15">
      <c r="B76" s="18" t="s">
        <v>378</v>
      </c>
      <c r="C76" s="48"/>
      <c r="D76" s="48"/>
      <c r="E76" s="48"/>
      <c r="F76" s="48"/>
      <c r="G76" s="48"/>
      <c r="H76" s="48"/>
      <c r="I76" s="48"/>
      <c r="J76" s="48"/>
      <c r="K76" s="48"/>
      <c r="L76" s="48"/>
      <c r="M76" s="48"/>
      <c r="N76" s="48"/>
      <c r="O76" s="48"/>
      <c r="P76" s="48"/>
      <c r="Q76" s="48"/>
      <c r="R76" s="48"/>
      <c r="S76" s="48"/>
      <c r="T76" s="48"/>
    </row>
    <row r="77" spans="1:20" s="9" customFormat="1" ht="15" customHeight="1" x14ac:dyDescent="0.15">
      <c r="B77" s="18"/>
      <c r="C77" s="48"/>
      <c r="D77" s="48"/>
      <c r="E77" s="48"/>
      <c r="F77" s="48"/>
      <c r="G77" s="48"/>
      <c r="H77" s="48"/>
      <c r="I77" s="48"/>
      <c r="J77" s="48"/>
      <c r="K77" s="48"/>
      <c r="L77" s="48"/>
      <c r="M77" s="48"/>
      <c r="N77" s="48"/>
      <c r="O77" s="48"/>
      <c r="P77" s="48"/>
      <c r="Q77" s="48"/>
      <c r="R77" s="48"/>
      <c r="S77" s="48"/>
      <c r="T77" s="48"/>
    </row>
    <row r="78" spans="1:20" s="9" customFormat="1" ht="15" customHeight="1" x14ac:dyDescent="0.15">
      <c r="A78" s="9" t="s">
        <v>623</v>
      </c>
      <c r="B78" s="18"/>
      <c r="C78" s="48"/>
      <c r="D78" s="48"/>
      <c r="E78" s="48"/>
      <c r="F78" s="48"/>
      <c r="G78" s="48"/>
      <c r="H78" s="48"/>
      <c r="I78" s="48"/>
      <c r="J78" s="48"/>
      <c r="K78" s="48"/>
      <c r="L78" s="48"/>
      <c r="M78" s="48"/>
      <c r="N78" s="48"/>
      <c r="O78" s="48"/>
      <c r="P78" s="48"/>
      <c r="Q78" s="48"/>
      <c r="R78" s="48"/>
      <c r="S78" s="48"/>
      <c r="T78" s="48"/>
    </row>
    <row r="79" spans="1:20" s="9" customFormat="1" ht="15" customHeight="1" x14ac:dyDescent="0.15">
      <c r="A79" s="480"/>
      <c r="B79" s="313" t="s">
        <v>624</v>
      </c>
      <c r="C79" s="313"/>
      <c r="D79" s="313"/>
      <c r="E79" s="314"/>
      <c r="F79" s="315" t="s">
        <v>410</v>
      </c>
      <c r="G79" s="315"/>
      <c r="H79" s="315"/>
      <c r="I79" s="315"/>
      <c r="J79" s="315"/>
      <c r="K79" s="316" t="str">
        <f>IF([1]【マスター】!C21="","",[1]【マスター】!C21)</f>
        <v>久保田　翔</v>
      </c>
      <c r="L79" s="316"/>
      <c r="M79" s="316"/>
      <c r="N79" s="316"/>
      <c r="O79" s="316"/>
      <c r="P79" s="316"/>
      <c r="Q79" s="316"/>
      <c r="R79" s="316"/>
      <c r="S79" s="316"/>
      <c r="T79" s="316"/>
    </row>
    <row r="80" spans="1:20" s="9" customFormat="1" ht="15" customHeight="1" x14ac:dyDescent="0.15">
      <c r="A80" s="481"/>
      <c r="B80" s="209"/>
      <c r="C80" s="209"/>
      <c r="D80" s="209"/>
      <c r="E80" s="210"/>
      <c r="F80" s="318" t="s">
        <v>411</v>
      </c>
      <c r="G80" s="318"/>
      <c r="H80" s="318"/>
      <c r="I80" s="318"/>
      <c r="J80" s="318"/>
      <c r="K80" s="319" t="str">
        <f>DBCS([1]【マスター】!I13&amp;[1]【マスター】!J13&amp;[1]【マスター】!K13)</f>
        <v>９：３０～１７：３５</v>
      </c>
      <c r="L80" s="319"/>
      <c r="M80" s="319"/>
      <c r="N80" s="319"/>
      <c r="O80" s="319"/>
      <c r="P80" s="319"/>
      <c r="Q80" s="319"/>
      <c r="R80" s="319"/>
      <c r="S80" s="319"/>
      <c r="T80" s="319"/>
    </row>
    <row r="81" spans="1:20" s="9" customFormat="1" ht="15" customHeight="1" x14ac:dyDescent="0.15">
      <c r="A81" s="481"/>
      <c r="B81" s="209"/>
      <c r="C81" s="209"/>
      <c r="D81" s="209"/>
      <c r="E81" s="210"/>
      <c r="F81" s="320" t="s">
        <v>412</v>
      </c>
      <c r="G81" s="321"/>
      <c r="H81" s="321"/>
      <c r="I81" s="322" t="s">
        <v>413</v>
      </c>
      <c r="J81" s="323"/>
      <c r="K81" s="319" t="str">
        <f>DBCS([1]【マスター】!C10)</f>
        <v>０５３３－６５－８７０２</v>
      </c>
      <c r="L81" s="319"/>
      <c r="M81" s="319"/>
      <c r="N81" s="319"/>
      <c r="O81" s="319"/>
      <c r="P81" s="319"/>
      <c r="Q81" s="319"/>
      <c r="R81" s="319"/>
      <c r="S81" s="319"/>
      <c r="T81" s="319"/>
    </row>
    <row r="82" spans="1:20" s="9" customFormat="1" ht="15" customHeight="1" x14ac:dyDescent="0.15">
      <c r="A82" s="481"/>
      <c r="B82" s="209"/>
      <c r="C82" s="209"/>
      <c r="D82" s="209"/>
      <c r="E82" s="210"/>
      <c r="F82" s="324"/>
      <c r="G82" s="325"/>
      <c r="H82" s="325"/>
      <c r="I82" s="322" t="s">
        <v>414</v>
      </c>
      <c r="J82" s="323"/>
      <c r="K82" s="319" t="s">
        <v>415</v>
      </c>
      <c r="L82" s="319"/>
      <c r="M82" s="319"/>
      <c r="N82" s="319"/>
      <c r="O82" s="319"/>
      <c r="P82" s="319"/>
      <c r="Q82" s="319"/>
      <c r="R82" s="319"/>
      <c r="S82" s="319"/>
      <c r="T82" s="319"/>
    </row>
    <row r="83" spans="1:20" s="9" customFormat="1" ht="15" customHeight="1" x14ac:dyDescent="0.15">
      <c r="A83" s="482"/>
      <c r="B83" s="216"/>
      <c r="C83" s="216"/>
      <c r="D83" s="216"/>
      <c r="E83" s="217"/>
      <c r="F83" s="327"/>
      <c r="G83" s="328"/>
      <c r="H83" s="328"/>
      <c r="I83" s="329" t="s">
        <v>416</v>
      </c>
      <c r="J83" s="330"/>
      <c r="K83" s="331" t="str">
        <f>"（"&amp;[1]【マスター】!C82&amp;"に設置）"</f>
        <v>（玄関に設置）</v>
      </c>
      <c r="L83" s="331"/>
      <c r="M83" s="331"/>
      <c r="N83" s="331"/>
      <c r="O83" s="331"/>
      <c r="P83" s="331"/>
      <c r="Q83" s="331"/>
      <c r="R83" s="331"/>
      <c r="S83" s="331"/>
      <c r="T83" s="331"/>
    </row>
    <row r="84" spans="1:20" s="9" customFormat="1" ht="15" customHeight="1" x14ac:dyDescent="0.15">
      <c r="A84" s="17"/>
      <c r="B84" s="346"/>
      <c r="C84" s="346"/>
      <c r="D84" s="346"/>
      <c r="E84" s="346"/>
      <c r="F84" s="347"/>
      <c r="G84" s="347"/>
      <c r="H84" s="347"/>
      <c r="I84" s="483"/>
      <c r="J84" s="483"/>
      <c r="K84" s="348"/>
      <c r="L84" s="348"/>
      <c r="M84" s="348"/>
      <c r="N84" s="348"/>
      <c r="O84" s="348"/>
      <c r="P84" s="348"/>
      <c r="Q84" s="348"/>
      <c r="R84" s="348"/>
      <c r="S84" s="348"/>
      <c r="T84" s="348"/>
    </row>
    <row r="85" spans="1:20" s="9" customFormat="1" ht="15" customHeight="1" x14ac:dyDescent="0.15">
      <c r="A85" s="9" t="s">
        <v>625</v>
      </c>
      <c r="B85" s="18"/>
      <c r="C85" s="18"/>
    </row>
    <row r="86" spans="1:20" s="9" customFormat="1" ht="60" customHeight="1" x14ac:dyDescent="0.15">
      <c r="A86" s="349" t="s">
        <v>626</v>
      </c>
      <c r="B86" s="349"/>
      <c r="C86" s="349"/>
      <c r="D86" s="349"/>
      <c r="E86" s="349"/>
      <c r="F86" s="349"/>
      <c r="G86" s="349"/>
      <c r="H86" s="349"/>
      <c r="I86" s="349"/>
      <c r="J86" s="349"/>
      <c r="K86" s="349"/>
      <c r="L86" s="349"/>
      <c r="M86" s="349"/>
      <c r="N86" s="349"/>
      <c r="O86" s="349"/>
      <c r="P86" s="349"/>
      <c r="Q86" s="349"/>
      <c r="R86" s="349"/>
      <c r="S86" s="349"/>
      <c r="T86" s="349"/>
    </row>
    <row r="87" spans="1:20" s="9" customFormat="1" ht="45" customHeight="1" x14ac:dyDescent="0.15">
      <c r="A87" s="349" t="s">
        <v>424</v>
      </c>
      <c r="B87" s="349"/>
      <c r="C87" s="349"/>
      <c r="D87" s="349"/>
      <c r="E87" s="349"/>
      <c r="F87" s="349"/>
      <c r="G87" s="349"/>
      <c r="H87" s="349"/>
      <c r="I87" s="349"/>
      <c r="J87" s="349"/>
      <c r="K87" s="349"/>
      <c r="L87" s="349"/>
      <c r="M87" s="349"/>
      <c r="N87" s="349"/>
      <c r="O87" s="349"/>
      <c r="P87" s="349"/>
      <c r="Q87" s="349"/>
      <c r="R87" s="349"/>
      <c r="S87" s="349"/>
      <c r="T87" s="349"/>
    </row>
    <row r="88" spans="1:20" s="9" customFormat="1" ht="15" customHeight="1" x14ac:dyDescent="0.15">
      <c r="B88" s="325" t="s">
        <v>425</v>
      </c>
      <c r="C88" s="325"/>
      <c r="D88" s="325"/>
      <c r="E88" s="325"/>
      <c r="F88" s="325"/>
      <c r="G88" s="325"/>
      <c r="H88" s="325"/>
      <c r="I88" s="209" t="str">
        <f>IF([1]【マスター】!C99=0,"",[1]【マスター】!C99)</f>
        <v>AIG損害保険</v>
      </c>
      <c r="J88" s="209"/>
      <c r="K88" s="209"/>
      <c r="L88" s="209"/>
      <c r="M88" s="209"/>
      <c r="N88" s="209"/>
      <c r="O88" s="209"/>
      <c r="P88" s="209"/>
      <c r="Q88" s="209"/>
      <c r="R88" s="209"/>
      <c r="S88" s="209"/>
      <c r="T88" s="209"/>
    </row>
    <row r="89" spans="1:20" s="9" customFormat="1" ht="15" customHeight="1" x14ac:dyDescent="0.15">
      <c r="B89" s="325" t="s">
        <v>426</v>
      </c>
      <c r="C89" s="325"/>
      <c r="D89" s="325"/>
      <c r="E89" s="325"/>
      <c r="F89" s="325"/>
      <c r="G89" s="325"/>
      <c r="H89" s="325"/>
      <c r="I89" s="209" t="str">
        <f>IF([1]【マスター】!C100=0,"",[1]【マスター】!C100)</f>
        <v>介護保険・社会福祉事業者総合保険</v>
      </c>
      <c r="J89" s="209"/>
      <c r="K89" s="209"/>
      <c r="L89" s="209"/>
      <c r="M89" s="209"/>
      <c r="N89" s="209"/>
      <c r="O89" s="209"/>
      <c r="P89" s="209"/>
      <c r="Q89" s="209"/>
      <c r="R89" s="209"/>
      <c r="S89" s="209"/>
      <c r="T89" s="209"/>
    </row>
    <row r="90" spans="1:20" s="9" customFormat="1" ht="15" customHeight="1" x14ac:dyDescent="0.15">
      <c r="B90" s="18"/>
      <c r="C90" s="18"/>
    </row>
    <row r="91" spans="1:20" s="9" customFormat="1" ht="15" customHeight="1" x14ac:dyDescent="0.15">
      <c r="A91" s="9" t="s">
        <v>627</v>
      </c>
      <c r="B91" s="18"/>
      <c r="C91" s="18"/>
    </row>
    <row r="92" spans="1:20" s="9" customFormat="1" ht="45" customHeight="1" x14ac:dyDescent="0.15">
      <c r="A92" s="349" t="s">
        <v>628</v>
      </c>
      <c r="B92" s="349"/>
      <c r="C92" s="349"/>
      <c r="D92" s="349"/>
      <c r="E92" s="349"/>
      <c r="F92" s="349"/>
      <c r="G92" s="349"/>
      <c r="H92" s="349"/>
      <c r="I92" s="349"/>
      <c r="J92" s="349"/>
      <c r="K92" s="349"/>
      <c r="L92" s="349"/>
      <c r="M92" s="349"/>
      <c r="N92" s="349"/>
      <c r="O92" s="349"/>
      <c r="P92" s="349"/>
      <c r="Q92" s="349"/>
      <c r="R92" s="349"/>
      <c r="S92" s="349"/>
      <c r="T92" s="349"/>
    </row>
    <row r="93" spans="1:20" s="9" customFormat="1" ht="15" customHeight="1" x14ac:dyDescent="0.15">
      <c r="A93" s="366"/>
      <c r="B93" s="366"/>
      <c r="C93" s="366"/>
      <c r="D93" s="366"/>
      <c r="E93" s="366"/>
      <c r="F93" s="17"/>
      <c r="G93" s="483"/>
      <c r="H93" s="483"/>
      <c r="I93" s="483"/>
      <c r="J93" s="347"/>
      <c r="K93" s="366"/>
      <c r="L93" s="366"/>
      <c r="M93" s="366"/>
      <c r="N93" s="366"/>
      <c r="O93" s="366"/>
      <c r="P93" s="366"/>
      <c r="Q93" s="366"/>
      <c r="R93" s="366"/>
      <c r="S93" s="366"/>
      <c r="T93" s="366"/>
    </row>
    <row r="94" spans="1:20" s="9" customFormat="1" ht="15" customHeight="1" x14ac:dyDescent="0.15">
      <c r="A94" s="9" t="s">
        <v>629</v>
      </c>
      <c r="B94" s="347"/>
      <c r="C94" s="347"/>
      <c r="D94" s="347"/>
      <c r="E94" s="347"/>
      <c r="F94" s="17"/>
      <c r="G94" s="347"/>
      <c r="H94" s="347"/>
      <c r="I94" s="347"/>
      <c r="J94" s="347"/>
      <c r="K94" s="17"/>
      <c r="L94" s="17"/>
      <c r="M94" s="17"/>
      <c r="N94" s="17"/>
      <c r="O94" s="17"/>
      <c r="P94" s="17"/>
      <c r="Q94" s="17"/>
      <c r="R94" s="17"/>
      <c r="S94" s="17"/>
      <c r="T94" s="17"/>
    </row>
    <row r="95" spans="1:20" s="9" customFormat="1" ht="15" customHeight="1" x14ac:dyDescent="0.15">
      <c r="A95" s="351" t="s">
        <v>430</v>
      </c>
      <c r="B95" s="351"/>
      <c r="C95" s="351"/>
      <c r="D95" s="351"/>
      <c r="E95" s="351"/>
      <c r="F95" s="351"/>
      <c r="G95" s="192" t="s">
        <v>431</v>
      </c>
      <c r="H95" s="192"/>
      <c r="I95" s="192"/>
      <c r="J95" s="192"/>
      <c r="K95" s="192"/>
      <c r="L95" s="192"/>
      <c r="M95" s="192"/>
      <c r="N95" s="192"/>
      <c r="O95" s="192"/>
      <c r="P95" s="192"/>
      <c r="Q95" s="192"/>
      <c r="R95" s="192"/>
      <c r="S95" s="192"/>
      <c r="T95" s="193"/>
    </row>
    <row r="96" spans="1:20" s="9" customFormat="1" ht="15" customHeight="1" x14ac:dyDescent="0.15">
      <c r="A96" s="225" t="s">
        <v>432</v>
      </c>
      <c r="B96" s="225"/>
      <c r="C96" s="225"/>
      <c r="D96" s="225"/>
      <c r="E96" s="225"/>
      <c r="F96" s="225"/>
      <c r="G96" s="354" t="s">
        <v>433</v>
      </c>
      <c r="H96" s="354"/>
      <c r="I96" s="354"/>
      <c r="J96" s="354"/>
      <c r="K96" s="354"/>
      <c r="L96" s="354"/>
      <c r="M96" s="354"/>
      <c r="N96" s="354"/>
      <c r="O96" s="354"/>
      <c r="P96" s="354"/>
      <c r="Q96" s="354"/>
      <c r="R96" s="354"/>
      <c r="S96" s="354"/>
      <c r="T96" s="355"/>
    </row>
    <row r="97" spans="1:21" s="9" customFormat="1" ht="15" customHeight="1" x14ac:dyDescent="0.15">
      <c r="A97" s="225"/>
      <c r="B97" s="225"/>
      <c r="C97" s="225"/>
      <c r="D97" s="225"/>
      <c r="E97" s="225"/>
      <c r="F97" s="225"/>
      <c r="G97" s="296" t="s">
        <v>434</v>
      </c>
      <c r="H97" s="225"/>
      <c r="I97" s="225"/>
      <c r="J97" s="225"/>
      <c r="K97" s="225"/>
      <c r="L97" s="225" t="s">
        <v>435</v>
      </c>
      <c r="M97" s="225"/>
      <c r="N97" s="225" t="s">
        <v>434</v>
      </c>
      <c r="O97" s="225"/>
      <c r="P97" s="225"/>
      <c r="Q97" s="225"/>
      <c r="R97" s="225"/>
      <c r="S97" s="225" t="s">
        <v>435</v>
      </c>
      <c r="T97" s="225"/>
    </row>
    <row r="98" spans="1:21" s="9" customFormat="1" ht="15" customHeight="1" x14ac:dyDescent="0.15">
      <c r="A98" s="225"/>
      <c r="B98" s="225"/>
      <c r="C98" s="225"/>
      <c r="D98" s="225"/>
      <c r="E98" s="225"/>
      <c r="F98" s="225"/>
      <c r="G98" s="296" t="s">
        <v>436</v>
      </c>
      <c r="H98" s="225"/>
      <c r="I98" s="225"/>
      <c r="J98" s="225"/>
      <c r="K98" s="225"/>
      <c r="L98" s="225" t="str">
        <f>DBCS([1]【マスター】!B94)</f>
        <v>２５</v>
      </c>
      <c r="M98" s="225"/>
      <c r="N98" s="351" t="s">
        <v>437</v>
      </c>
      <c r="O98" s="351"/>
      <c r="P98" s="351"/>
      <c r="Q98" s="351"/>
      <c r="R98" s="351"/>
      <c r="S98" s="225" t="str">
        <f>DBCS([1]【マスター】!E94)</f>
        <v>０</v>
      </c>
      <c r="T98" s="225"/>
    </row>
    <row r="99" spans="1:21" s="9" customFormat="1" ht="15" customHeight="1" x14ac:dyDescent="0.15">
      <c r="A99" s="225"/>
      <c r="B99" s="225"/>
      <c r="C99" s="225"/>
      <c r="D99" s="225"/>
      <c r="E99" s="225"/>
      <c r="F99" s="225"/>
      <c r="G99" s="296" t="s">
        <v>438</v>
      </c>
      <c r="H99" s="225"/>
      <c r="I99" s="225"/>
      <c r="J99" s="225"/>
      <c r="K99" s="225"/>
      <c r="L99" s="225" t="str">
        <f>DBCS([1]【マスター】!B95)</f>
        <v>０</v>
      </c>
      <c r="M99" s="225"/>
      <c r="N99" s="225" t="s">
        <v>439</v>
      </c>
      <c r="O99" s="225"/>
      <c r="P99" s="225"/>
      <c r="Q99" s="225"/>
      <c r="R99" s="225"/>
      <c r="S99" s="225" t="str">
        <f>DBCS([1]【マスター】!E95)</f>
        <v>４</v>
      </c>
      <c r="T99" s="225"/>
    </row>
    <row r="100" spans="1:21" s="9" customFormat="1" ht="15" customHeight="1" x14ac:dyDescent="0.15">
      <c r="A100" s="225"/>
      <c r="B100" s="225"/>
      <c r="C100" s="225"/>
      <c r="D100" s="225"/>
      <c r="E100" s="225"/>
      <c r="F100" s="225"/>
      <c r="G100" s="296" t="s">
        <v>440</v>
      </c>
      <c r="H100" s="225"/>
      <c r="I100" s="225"/>
      <c r="J100" s="225"/>
      <c r="K100" s="225"/>
      <c r="L100" s="225" t="str">
        <f>DBCS([1]【マスター】!B96)</f>
        <v>１５</v>
      </c>
      <c r="M100" s="225"/>
      <c r="N100" s="225" t="s">
        <v>441</v>
      </c>
      <c r="O100" s="225"/>
      <c r="P100" s="225"/>
      <c r="Q100" s="225"/>
      <c r="R100" s="225"/>
      <c r="S100" s="225" t="str">
        <f>DBCS([1]【マスター】!E96)</f>
        <v>０</v>
      </c>
      <c r="T100" s="225"/>
    </row>
    <row r="101" spans="1:21" s="9" customFormat="1" ht="15" customHeight="1" x14ac:dyDescent="0.15">
      <c r="A101" s="225"/>
      <c r="B101" s="225"/>
      <c r="C101" s="225"/>
      <c r="D101" s="225"/>
      <c r="E101" s="225"/>
      <c r="F101" s="225"/>
      <c r="G101" s="296" t="s">
        <v>442</v>
      </c>
      <c r="H101" s="225"/>
      <c r="I101" s="225"/>
      <c r="J101" s="225"/>
      <c r="K101" s="225"/>
      <c r="L101" s="225" t="str">
        <f>DBCS([1]【マスター】!B97)</f>
        <v>２</v>
      </c>
      <c r="M101" s="225"/>
      <c r="N101" s="225"/>
      <c r="O101" s="225"/>
      <c r="P101" s="225"/>
      <c r="Q101" s="225"/>
      <c r="R101" s="225"/>
      <c r="S101" s="225"/>
      <c r="T101" s="225"/>
    </row>
    <row r="102" spans="1:21" s="9" customFormat="1" ht="15" customHeight="1" x14ac:dyDescent="0.15">
      <c r="A102" s="225"/>
      <c r="B102" s="225"/>
      <c r="C102" s="225"/>
      <c r="D102" s="225"/>
      <c r="E102" s="225"/>
      <c r="F102" s="225"/>
      <c r="G102" s="357" t="s">
        <v>443</v>
      </c>
      <c r="H102" s="357"/>
      <c r="I102" s="357"/>
      <c r="J102" s="357"/>
      <c r="K102" s="357"/>
      <c r="L102" s="357"/>
      <c r="M102" s="357"/>
      <c r="N102" s="357"/>
      <c r="O102" s="357"/>
      <c r="P102" s="357"/>
      <c r="Q102" s="357"/>
      <c r="R102" s="357"/>
      <c r="S102" s="357"/>
      <c r="T102" s="358"/>
    </row>
    <row r="103" spans="1:21" s="9" customFormat="1" ht="15" customHeight="1" x14ac:dyDescent="0.15">
      <c r="A103" s="347"/>
      <c r="B103" s="347"/>
      <c r="C103" s="347"/>
      <c r="D103" s="347"/>
      <c r="E103" s="347"/>
      <c r="F103" s="17"/>
      <c r="G103" s="347"/>
      <c r="H103" s="347"/>
      <c r="I103" s="347"/>
      <c r="J103" s="347"/>
      <c r="K103" s="17"/>
      <c r="L103" s="17"/>
      <c r="M103" s="17"/>
      <c r="N103" s="17"/>
      <c r="O103" s="17"/>
      <c r="P103" s="17"/>
      <c r="Q103" s="17"/>
      <c r="R103" s="17"/>
      <c r="S103" s="17"/>
      <c r="T103" s="17"/>
    </row>
    <row r="104" spans="1:21" s="9" customFormat="1" ht="15" customHeight="1" x14ac:dyDescent="0.15">
      <c r="A104" s="9" t="s">
        <v>630</v>
      </c>
      <c r="B104" s="18"/>
      <c r="C104" s="18"/>
    </row>
    <row r="105" spans="1:21" s="9" customFormat="1" ht="30" customHeight="1" x14ac:dyDescent="0.15">
      <c r="A105" s="349" t="s">
        <v>445</v>
      </c>
      <c r="B105" s="349"/>
      <c r="C105" s="349"/>
      <c r="D105" s="349"/>
      <c r="E105" s="349"/>
      <c r="F105" s="349"/>
      <c r="G105" s="349"/>
      <c r="H105" s="349"/>
      <c r="I105" s="349"/>
      <c r="J105" s="349"/>
      <c r="K105" s="349"/>
      <c r="L105" s="349"/>
      <c r="M105" s="349"/>
      <c r="N105" s="349"/>
      <c r="O105" s="349"/>
      <c r="P105" s="349"/>
      <c r="Q105" s="349"/>
      <c r="R105" s="349"/>
      <c r="S105" s="349"/>
      <c r="T105" s="349"/>
    </row>
    <row r="106" spans="1:21" s="9" customFormat="1" ht="15" customHeight="1" x14ac:dyDescent="0.15">
      <c r="A106" s="18" t="s">
        <v>446</v>
      </c>
      <c r="B106" s="18"/>
      <c r="C106" s="18" t="s">
        <v>631</v>
      </c>
    </row>
    <row r="107" spans="1:21" s="9" customFormat="1" ht="15" customHeight="1" x14ac:dyDescent="0.15">
      <c r="A107" s="18" t="s">
        <v>454</v>
      </c>
      <c r="B107" s="18"/>
      <c r="C107" s="18" t="s">
        <v>632</v>
      </c>
    </row>
    <row r="108" spans="1:21" s="9" customFormat="1" ht="30" customHeight="1" x14ac:dyDescent="0.15">
      <c r="A108" s="18" t="s">
        <v>456</v>
      </c>
      <c r="B108" s="10"/>
      <c r="C108" s="8" t="s">
        <v>633</v>
      </c>
      <c r="D108" s="8"/>
      <c r="E108" s="8"/>
      <c r="F108" s="8"/>
      <c r="G108" s="8"/>
      <c r="H108" s="8"/>
      <c r="I108" s="8"/>
      <c r="J108" s="8"/>
      <c r="K108" s="8"/>
      <c r="L108" s="8"/>
      <c r="M108" s="8"/>
      <c r="N108" s="8"/>
      <c r="O108" s="8"/>
      <c r="P108" s="8"/>
      <c r="Q108" s="8"/>
      <c r="R108" s="8"/>
      <c r="S108" s="8"/>
      <c r="T108" s="8"/>
    </row>
    <row r="109" spans="1:21" s="9" customFormat="1" ht="15" customHeight="1" x14ac:dyDescent="0.15">
      <c r="A109" s="18"/>
      <c r="B109" s="18"/>
      <c r="C109" s="18"/>
    </row>
    <row r="110" spans="1:21" s="9" customFormat="1" ht="15" customHeight="1" x14ac:dyDescent="0.15">
      <c r="A110" s="9" t="s">
        <v>634</v>
      </c>
      <c r="B110" s="18"/>
      <c r="C110" s="18"/>
      <c r="U110" s="14"/>
    </row>
    <row r="111" spans="1:21" s="9" customFormat="1" ht="45" customHeight="1" x14ac:dyDescent="0.15">
      <c r="A111" s="18" t="s">
        <v>446</v>
      </c>
      <c r="B111" s="10"/>
      <c r="C111" s="8" t="s">
        <v>453</v>
      </c>
      <c r="D111" s="8"/>
      <c r="E111" s="8"/>
      <c r="F111" s="8"/>
      <c r="G111" s="8"/>
      <c r="H111" s="8"/>
      <c r="I111" s="8"/>
      <c r="J111" s="8"/>
      <c r="K111" s="8"/>
      <c r="L111" s="8"/>
      <c r="M111" s="8"/>
      <c r="N111" s="8"/>
      <c r="O111" s="8"/>
      <c r="P111" s="8"/>
      <c r="Q111" s="8"/>
      <c r="R111" s="8"/>
      <c r="S111" s="8"/>
      <c r="T111" s="8"/>
      <c r="U111" s="14"/>
    </row>
    <row r="112" spans="1:21" s="9" customFormat="1" ht="60" customHeight="1" x14ac:dyDescent="0.15">
      <c r="A112" s="18" t="s">
        <v>454</v>
      </c>
      <c r="B112" s="10"/>
      <c r="C112" s="8" t="s">
        <v>455</v>
      </c>
      <c r="D112" s="8"/>
      <c r="E112" s="8"/>
      <c r="F112" s="8"/>
      <c r="G112" s="8"/>
      <c r="H112" s="8"/>
      <c r="I112" s="8"/>
      <c r="J112" s="8"/>
      <c r="K112" s="8"/>
      <c r="L112" s="8"/>
      <c r="M112" s="8"/>
      <c r="N112" s="8"/>
      <c r="O112" s="8"/>
      <c r="P112" s="8"/>
      <c r="Q112" s="8"/>
      <c r="R112" s="8"/>
      <c r="S112" s="8"/>
      <c r="T112" s="8"/>
    </row>
    <row r="113" spans="1:41" s="9" customFormat="1" ht="15" customHeight="1" x14ac:dyDescent="0.15"/>
    <row r="114" spans="1:41" s="9" customFormat="1" ht="15" customHeight="1" x14ac:dyDescent="0.15">
      <c r="A114" s="18" t="s">
        <v>635</v>
      </c>
      <c r="B114" s="21"/>
      <c r="C114" s="21"/>
      <c r="D114" s="21"/>
      <c r="E114" s="21"/>
      <c r="F114" s="22"/>
      <c r="G114" s="22"/>
      <c r="H114" s="22"/>
      <c r="I114" s="22"/>
      <c r="J114" s="22"/>
      <c r="K114" s="22"/>
      <c r="L114" s="22"/>
      <c r="M114" s="22"/>
      <c r="N114" s="22"/>
      <c r="O114" s="22"/>
      <c r="P114" s="22"/>
      <c r="Q114" s="22"/>
      <c r="R114" s="22"/>
      <c r="S114" s="22"/>
      <c r="T114" s="23"/>
      <c r="U114" s="14"/>
      <c r="W114" s="14"/>
      <c r="X114" s="14"/>
      <c r="Y114" s="13"/>
      <c r="Z114" s="13"/>
      <c r="AM114" s="24" t="s">
        <v>78</v>
      </c>
    </row>
    <row r="115" spans="1:41" s="9" customFormat="1" ht="30" customHeight="1" x14ac:dyDescent="0.15">
      <c r="A115" s="27"/>
      <c r="B115" s="25" t="s">
        <v>458</v>
      </c>
      <c r="C115" s="25"/>
      <c r="D115" s="25"/>
      <c r="E115" s="25"/>
      <c r="F115" s="25"/>
      <c r="G115" s="25"/>
      <c r="H115" s="25"/>
      <c r="I115" s="25"/>
      <c r="J115" s="25"/>
      <c r="K115" s="25"/>
      <c r="L115" s="25"/>
      <c r="M115" s="25"/>
      <c r="N115" s="25"/>
      <c r="O115" s="25"/>
      <c r="P115" s="25"/>
      <c r="Q115" s="25"/>
      <c r="R115" s="25"/>
      <c r="S115" s="25"/>
      <c r="T115" s="25"/>
      <c r="V115" s="14"/>
      <c r="W115" s="10"/>
      <c r="X115" s="10"/>
      <c r="Y115" s="10"/>
      <c r="Z115" s="10"/>
      <c r="AA115" s="10"/>
      <c r="AB115" s="10"/>
      <c r="AC115" s="10"/>
      <c r="AD115" s="10"/>
      <c r="AE115" s="10"/>
      <c r="AF115" s="10"/>
      <c r="AG115" s="10"/>
      <c r="AH115" s="10"/>
      <c r="AI115" s="10"/>
      <c r="AJ115" s="10"/>
      <c r="AK115" s="10"/>
      <c r="AL115" s="10"/>
      <c r="AM115" s="10"/>
      <c r="AN115" s="10"/>
      <c r="AO115" s="10"/>
    </row>
    <row r="116" spans="1:41" s="9" customFormat="1" ht="15" customHeight="1" x14ac:dyDescent="0.15">
      <c r="A116" s="18" t="s">
        <v>446</v>
      </c>
      <c r="B116" s="18"/>
      <c r="C116" s="25" t="s">
        <v>459</v>
      </c>
      <c r="D116" s="25"/>
      <c r="E116" s="25"/>
      <c r="F116" s="25"/>
      <c r="G116" s="25"/>
      <c r="H116" s="25"/>
      <c r="I116" s="25"/>
      <c r="J116" s="25"/>
      <c r="K116" s="25"/>
      <c r="L116" s="25"/>
      <c r="M116" s="25"/>
      <c r="N116" s="25"/>
      <c r="O116" s="25"/>
      <c r="P116" s="25"/>
      <c r="Q116" s="25"/>
      <c r="R116" s="25"/>
      <c r="S116" s="25"/>
      <c r="T116" s="25"/>
      <c r="V116" s="14"/>
      <c r="W116" s="10"/>
      <c r="X116" s="10"/>
      <c r="Y116" s="10"/>
      <c r="Z116" s="10"/>
      <c r="AA116" s="10"/>
      <c r="AB116" s="10"/>
      <c r="AC116" s="10"/>
      <c r="AD116" s="10"/>
      <c r="AE116" s="10"/>
      <c r="AF116" s="10"/>
      <c r="AG116" s="10"/>
      <c r="AH116" s="10"/>
      <c r="AI116" s="10"/>
      <c r="AJ116" s="10"/>
      <c r="AK116" s="10"/>
      <c r="AL116" s="10"/>
      <c r="AM116" s="10"/>
      <c r="AN116" s="10"/>
      <c r="AO116" s="10"/>
    </row>
    <row r="117" spans="1:41" s="9" customFormat="1" ht="15" customHeight="1" x14ac:dyDescent="0.15">
      <c r="A117" s="27"/>
      <c r="B117" s="28"/>
      <c r="C117" s="25"/>
      <c r="D117" s="25"/>
      <c r="E117" s="25"/>
      <c r="F117" s="25"/>
      <c r="G117" s="25"/>
      <c r="H117" s="25"/>
      <c r="I117" s="25"/>
      <c r="J117" s="25"/>
      <c r="K117" s="25"/>
      <c r="L117" s="25"/>
      <c r="M117" s="25"/>
      <c r="N117" s="25"/>
      <c r="O117" s="25"/>
      <c r="P117" s="25"/>
      <c r="Q117" s="25"/>
      <c r="R117" s="25"/>
      <c r="S117" s="25"/>
      <c r="T117" s="25"/>
      <c r="V117" s="14"/>
      <c r="W117" s="10"/>
      <c r="X117" s="10"/>
      <c r="Y117" s="10"/>
      <c r="Z117" s="10"/>
      <c r="AA117" s="10"/>
      <c r="AB117" s="10"/>
      <c r="AC117" s="10"/>
      <c r="AD117" s="10"/>
      <c r="AE117" s="10"/>
      <c r="AF117" s="10"/>
      <c r="AG117" s="10"/>
      <c r="AH117" s="10"/>
      <c r="AI117" s="10"/>
      <c r="AJ117" s="10"/>
      <c r="AK117" s="10"/>
      <c r="AL117" s="10"/>
      <c r="AM117" s="10"/>
      <c r="AN117" s="10"/>
      <c r="AO117" s="10"/>
    </row>
    <row r="118" spans="1:41" s="9" customFormat="1" ht="15" customHeight="1" x14ac:dyDescent="0.15">
      <c r="A118" s="27"/>
      <c r="C118" s="29" t="s">
        <v>460</v>
      </c>
      <c r="D118" s="29"/>
      <c r="E118" s="29"/>
      <c r="F118" s="29"/>
      <c r="G118" s="29"/>
      <c r="H118" s="29"/>
      <c r="I118" s="29"/>
      <c r="J118" s="29"/>
      <c r="K118" s="29"/>
      <c r="L118" s="29"/>
      <c r="M118" s="29"/>
      <c r="N118" s="29"/>
      <c r="O118" s="29"/>
      <c r="P118" s="29"/>
      <c r="Q118" s="29"/>
      <c r="R118" s="29"/>
      <c r="S118" s="29"/>
      <c r="T118" s="30"/>
      <c r="V118" s="14"/>
      <c r="W118" s="10"/>
      <c r="X118" s="10"/>
      <c r="Y118" s="10"/>
      <c r="Z118" s="10"/>
      <c r="AA118" s="10"/>
      <c r="AB118" s="10"/>
      <c r="AC118" s="10"/>
      <c r="AD118" s="10"/>
      <c r="AE118" s="10"/>
      <c r="AF118" s="10"/>
      <c r="AG118" s="10"/>
      <c r="AH118" s="10"/>
      <c r="AI118" s="10"/>
      <c r="AJ118" s="10"/>
      <c r="AK118" s="10"/>
      <c r="AL118" s="10"/>
      <c r="AM118" s="10"/>
      <c r="AN118" s="10"/>
      <c r="AO118" s="10"/>
    </row>
    <row r="119" spans="1:41" s="9" customFormat="1" ht="15" customHeight="1" x14ac:dyDescent="0.15">
      <c r="A119" s="27"/>
      <c r="B119" s="31"/>
      <c r="C119" s="25" t="s">
        <v>461</v>
      </c>
      <c r="D119" s="25"/>
      <c r="E119" s="25"/>
      <c r="F119" s="25"/>
      <c r="G119" s="25"/>
      <c r="H119" s="25"/>
      <c r="I119" s="25"/>
      <c r="J119" s="25"/>
      <c r="K119" s="25"/>
      <c r="L119" s="25"/>
      <c r="M119" s="25"/>
      <c r="N119" s="25"/>
      <c r="O119" s="25"/>
      <c r="P119" s="25"/>
      <c r="Q119" s="25"/>
      <c r="R119" s="25"/>
      <c r="S119" s="25"/>
      <c r="T119" s="25"/>
      <c r="V119" s="14"/>
      <c r="W119" s="10"/>
      <c r="X119" s="10"/>
      <c r="Y119" s="10"/>
      <c r="Z119" s="10"/>
      <c r="AA119" s="10"/>
      <c r="AB119" s="10"/>
      <c r="AC119" s="10"/>
      <c r="AD119" s="10"/>
      <c r="AE119" s="10"/>
      <c r="AF119" s="10"/>
      <c r="AG119" s="10"/>
      <c r="AH119" s="10"/>
      <c r="AI119" s="10"/>
      <c r="AJ119" s="10"/>
      <c r="AK119" s="10"/>
      <c r="AL119" s="10"/>
      <c r="AM119" s="10"/>
      <c r="AN119" s="10"/>
      <c r="AO119" s="10"/>
    </row>
    <row r="120" spans="1:41" s="9" customFormat="1" ht="15" customHeight="1" x14ac:dyDescent="0.15">
      <c r="A120" s="27"/>
      <c r="B120" s="31"/>
      <c r="C120" s="25"/>
      <c r="D120" s="25"/>
      <c r="E120" s="25"/>
      <c r="F120" s="25"/>
      <c r="G120" s="25"/>
      <c r="H120" s="25"/>
      <c r="I120" s="25"/>
      <c r="J120" s="25"/>
      <c r="K120" s="25"/>
      <c r="L120" s="25"/>
      <c r="M120" s="25"/>
      <c r="N120" s="25"/>
      <c r="O120" s="25"/>
      <c r="P120" s="25"/>
      <c r="Q120" s="25"/>
      <c r="R120" s="25"/>
      <c r="S120" s="25"/>
      <c r="T120" s="25"/>
      <c r="V120" s="14"/>
      <c r="W120" s="10"/>
      <c r="X120" s="10"/>
      <c r="Y120" s="10"/>
      <c r="Z120" s="10"/>
      <c r="AA120" s="10"/>
      <c r="AB120" s="10"/>
      <c r="AC120" s="10"/>
      <c r="AD120" s="10"/>
      <c r="AE120" s="10"/>
      <c r="AF120" s="10"/>
      <c r="AG120" s="10"/>
      <c r="AH120" s="10"/>
      <c r="AI120" s="10"/>
      <c r="AJ120" s="10"/>
      <c r="AK120" s="10"/>
      <c r="AL120" s="10"/>
      <c r="AM120" s="10"/>
      <c r="AN120" s="10"/>
      <c r="AO120" s="10"/>
    </row>
    <row r="121" spans="1:41" s="9" customFormat="1" ht="15" customHeight="1" x14ac:dyDescent="0.15">
      <c r="A121" s="27"/>
      <c r="B121" s="31"/>
      <c r="C121" s="25" t="s">
        <v>462</v>
      </c>
      <c r="D121" s="32"/>
      <c r="E121" s="32"/>
      <c r="F121" s="32"/>
      <c r="G121" s="32"/>
      <c r="H121" s="32"/>
      <c r="I121" s="32"/>
      <c r="J121" s="32"/>
      <c r="K121" s="32"/>
      <c r="L121" s="32"/>
      <c r="M121" s="32"/>
      <c r="N121" s="32"/>
      <c r="O121" s="32"/>
      <c r="P121" s="32"/>
      <c r="Q121" s="32"/>
      <c r="R121" s="32"/>
      <c r="S121" s="32"/>
      <c r="T121" s="32"/>
      <c r="V121" s="14"/>
      <c r="W121" s="10"/>
      <c r="X121" s="10"/>
      <c r="Y121" s="10"/>
      <c r="Z121" s="10"/>
      <c r="AA121" s="10"/>
      <c r="AB121" s="10"/>
      <c r="AC121" s="10"/>
      <c r="AD121" s="10"/>
      <c r="AE121" s="10"/>
      <c r="AF121" s="10"/>
      <c r="AG121" s="10"/>
      <c r="AH121" s="10"/>
      <c r="AI121" s="10"/>
      <c r="AJ121" s="10"/>
      <c r="AK121" s="10"/>
      <c r="AL121" s="10"/>
      <c r="AM121" s="10"/>
      <c r="AN121" s="10"/>
      <c r="AO121" s="10"/>
    </row>
    <row r="122" spans="1:41" s="9" customFormat="1" ht="15" customHeight="1" x14ac:dyDescent="0.15">
      <c r="A122" s="27"/>
      <c r="B122" s="31"/>
      <c r="C122" s="32"/>
      <c r="D122" s="32"/>
      <c r="E122" s="32"/>
      <c r="F122" s="32"/>
      <c r="G122" s="32"/>
      <c r="H122" s="32"/>
      <c r="I122" s="32"/>
      <c r="J122" s="32"/>
      <c r="K122" s="32"/>
      <c r="L122" s="32"/>
      <c r="M122" s="32"/>
      <c r="N122" s="32"/>
      <c r="O122" s="32"/>
      <c r="P122" s="32"/>
      <c r="Q122" s="32"/>
      <c r="R122" s="32"/>
      <c r="S122" s="32"/>
      <c r="T122" s="32"/>
      <c r="V122" s="14"/>
      <c r="W122" s="10"/>
      <c r="X122" s="10"/>
      <c r="Y122" s="10"/>
      <c r="Z122" s="10"/>
      <c r="AA122" s="10"/>
      <c r="AB122" s="10"/>
      <c r="AC122" s="10"/>
      <c r="AD122" s="10"/>
      <c r="AE122" s="10"/>
      <c r="AF122" s="10"/>
      <c r="AG122" s="10"/>
      <c r="AH122" s="10"/>
      <c r="AI122" s="10"/>
      <c r="AJ122" s="10"/>
      <c r="AK122" s="10"/>
      <c r="AL122" s="10"/>
      <c r="AM122" s="10"/>
      <c r="AN122" s="10"/>
      <c r="AO122" s="10"/>
    </row>
    <row r="123" spans="1:41" s="9" customFormat="1" ht="15" customHeight="1" x14ac:dyDescent="0.15">
      <c r="A123" s="33"/>
      <c r="B123" s="29"/>
      <c r="C123" s="25" t="s">
        <v>463</v>
      </c>
      <c r="D123" s="25"/>
      <c r="E123" s="25"/>
      <c r="F123" s="25"/>
      <c r="G123" s="25"/>
      <c r="H123" s="25"/>
      <c r="I123" s="25"/>
      <c r="J123" s="25"/>
      <c r="K123" s="25"/>
      <c r="L123" s="25"/>
      <c r="M123" s="25"/>
      <c r="N123" s="25"/>
      <c r="O123" s="25"/>
      <c r="P123" s="25"/>
      <c r="Q123" s="25"/>
      <c r="R123" s="25"/>
      <c r="S123" s="25"/>
      <c r="T123" s="25"/>
      <c r="V123" s="14"/>
      <c r="W123" s="10"/>
      <c r="X123" s="10"/>
      <c r="Y123" s="10"/>
      <c r="Z123" s="10"/>
      <c r="AA123" s="10"/>
      <c r="AB123" s="10"/>
      <c r="AC123" s="10"/>
      <c r="AD123" s="10"/>
      <c r="AE123" s="10"/>
      <c r="AF123" s="10"/>
      <c r="AG123" s="10"/>
      <c r="AH123" s="10"/>
      <c r="AI123" s="10"/>
      <c r="AJ123" s="10"/>
      <c r="AK123" s="10"/>
      <c r="AL123" s="10"/>
      <c r="AM123" s="10"/>
      <c r="AN123" s="10"/>
      <c r="AO123" s="10"/>
    </row>
    <row r="124" spans="1:41" s="9" customFormat="1" ht="15" customHeight="1" x14ac:dyDescent="0.15">
      <c r="A124" s="33"/>
      <c r="B124" s="29"/>
      <c r="C124" s="25"/>
      <c r="D124" s="25"/>
      <c r="E124" s="25"/>
      <c r="F124" s="25"/>
      <c r="G124" s="25"/>
      <c r="H124" s="25"/>
      <c r="I124" s="25"/>
      <c r="J124" s="25"/>
      <c r="K124" s="25"/>
      <c r="L124" s="25"/>
      <c r="M124" s="25"/>
      <c r="N124" s="25"/>
      <c r="O124" s="25"/>
      <c r="P124" s="25"/>
      <c r="Q124" s="25"/>
      <c r="R124" s="25"/>
      <c r="S124" s="25"/>
      <c r="T124" s="25"/>
      <c r="V124" s="14"/>
      <c r="W124" s="10"/>
      <c r="X124" s="10"/>
      <c r="Y124" s="10"/>
      <c r="Z124" s="10"/>
      <c r="AA124" s="10"/>
      <c r="AB124" s="10"/>
      <c r="AC124" s="10"/>
      <c r="AD124" s="10"/>
      <c r="AE124" s="10"/>
      <c r="AF124" s="10"/>
      <c r="AG124" s="10"/>
      <c r="AH124" s="10"/>
      <c r="AI124" s="10"/>
      <c r="AJ124" s="10"/>
      <c r="AK124" s="10"/>
      <c r="AL124" s="10"/>
      <c r="AM124" s="10"/>
      <c r="AN124" s="10"/>
      <c r="AO124" s="10"/>
    </row>
    <row r="125" spans="1:41" s="9" customFormat="1" ht="15" customHeight="1" x14ac:dyDescent="0.15">
      <c r="A125" s="18" t="s">
        <v>454</v>
      </c>
      <c r="B125" s="18"/>
      <c r="C125" s="35" t="s">
        <v>464</v>
      </c>
      <c r="D125" s="35"/>
      <c r="E125" s="35"/>
      <c r="F125" s="35"/>
      <c r="G125" s="35"/>
      <c r="H125" s="35"/>
      <c r="I125" s="35"/>
      <c r="J125" s="35"/>
      <c r="K125" s="35"/>
      <c r="L125" s="35"/>
      <c r="M125" s="35"/>
      <c r="N125" s="35"/>
      <c r="O125" s="35"/>
      <c r="P125" s="35"/>
      <c r="Q125" s="35"/>
      <c r="R125" s="35"/>
      <c r="S125" s="35"/>
      <c r="T125" s="35"/>
      <c r="W125" s="14"/>
      <c r="X125" s="14"/>
      <c r="Y125" s="13"/>
      <c r="Z125" s="13"/>
    </row>
    <row r="126" spans="1:41" s="9" customFormat="1" ht="15" customHeight="1" x14ac:dyDescent="0.15">
      <c r="A126" s="18"/>
      <c r="B126" s="359"/>
      <c r="C126" s="35"/>
      <c r="D126" s="35"/>
      <c r="E126" s="35"/>
      <c r="F126" s="35"/>
      <c r="G126" s="35"/>
      <c r="H126" s="35"/>
      <c r="I126" s="35"/>
      <c r="J126" s="35"/>
      <c r="K126" s="35"/>
      <c r="L126" s="35"/>
      <c r="M126" s="35"/>
      <c r="N126" s="35"/>
      <c r="O126" s="35"/>
      <c r="P126" s="35"/>
      <c r="Q126" s="35"/>
      <c r="R126" s="35"/>
      <c r="S126" s="35"/>
      <c r="T126" s="35"/>
      <c r="W126" s="14"/>
      <c r="X126" s="14"/>
      <c r="Y126" s="13"/>
      <c r="Z126" s="13"/>
    </row>
    <row r="127" spans="1:41" s="9" customFormat="1" ht="15" customHeight="1" x14ac:dyDescent="0.15">
      <c r="A127" s="18" t="s">
        <v>456</v>
      </c>
      <c r="B127" s="18"/>
      <c r="C127" s="35" t="s">
        <v>465</v>
      </c>
      <c r="D127" s="35"/>
      <c r="E127" s="35"/>
      <c r="F127" s="35"/>
      <c r="G127" s="35"/>
      <c r="H127" s="35"/>
      <c r="I127" s="35"/>
      <c r="J127" s="35"/>
      <c r="K127" s="35"/>
      <c r="L127" s="35"/>
      <c r="M127" s="35"/>
      <c r="N127" s="35"/>
      <c r="O127" s="35"/>
      <c r="P127" s="35"/>
      <c r="Q127" s="35"/>
      <c r="R127" s="35"/>
      <c r="S127" s="35"/>
      <c r="T127" s="35"/>
      <c r="W127" s="14"/>
      <c r="X127" s="14"/>
      <c r="Y127" s="13"/>
      <c r="Z127" s="13"/>
    </row>
    <row r="128" spans="1:41" s="9" customFormat="1" ht="15" customHeight="1" x14ac:dyDescent="0.15">
      <c r="A128" s="18"/>
      <c r="B128" s="359"/>
      <c r="C128" s="35"/>
      <c r="D128" s="35"/>
      <c r="E128" s="35"/>
      <c r="F128" s="35"/>
      <c r="G128" s="35"/>
      <c r="H128" s="35"/>
      <c r="I128" s="35"/>
      <c r="J128" s="35"/>
      <c r="K128" s="35"/>
      <c r="L128" s="35"/>
      <c r="M128" s="35"/>
      <c r="N128" s="35"/>
      <c r="O128" s="35"/>
      <c r="P128" s="35"/>
      <c r="Q128" s="35"/>
      <c r="R128" s="35"/>
      <c r="S128" s="35"/>
      <c r="T128" s="35"/>
      <c r="W128" s="14"/>
      <c r="X128" s="14"/>
      <c r="Y128" s="13"/>
      <c r="Z128" s="13"/>
    </row>
    <row r="129" spans="1:41" s="9" customFormat="1" ht="15" customHeight="1" x14ac:dyDescent="0.15">
      <c r="A129" s="18"/>
      <c r="B129" s="359"/>
      <c r="C129" s="35"/>
      <c r="D129" s="35"/>
      <c r="E129" s="35"/>
      <c r="F129" s="35"/>
      <c r="G129" s="35"/>
      <c r="H129" s="35"/>
      <c r="I129" s="35"/>
      <c r="J129" s="35"/>
      <c r="K129" s="35"/>
      <c r="L129" s="35"/>
      <c r="M129" s="35"/>
      <c r="N129" s="35"/>
      <c r="O129" s="35"/>
      <c r="P129" s="35"/>
      <c r="Q129" s="35"/>
      <c r="R129" s="35"/>
      <c r="S129" s="35"/>
      <c r="T129" s="35"/>
      <c r="W129" s="14"/>
      <c r="X129" s="14"/>
      <c r="Y129" s="13"/>
      <c r="Z129" s="13"/>
    </row>
    <row r="130" spans="1:41" s="9" customFormat="1" ht="15" customHeight="1" x14ac:dyDescent="0.15">
      <c r="A130" s="18" t="s">
        <v>466</v>
      </c>
      <c r="B130" s="18"/>
      <c r="C130" s="25" t="s">
        <v>467</v>
      </c>
      <c r="D130" s="25"/>
      <c r="E130" s="25"/>
      <c r="F130" s="25"/>
      <c r="G130" s="25"/>
      <c r="H130" s="25"/>
      <c r="I130" s="25"/>
      <c r="J130" s="25"/>
      <c r="K130" s="25"/>
      <c r="L130" s="25"/>
      <c r="M130" s="25"/>
      <c r="N130" s="25"/>
      <c r="O130" s="25"/>
      <c r="P130" s="25"/>
      <c r="Q130" s="25"/>
      <c r="R130" s="25"/>
      <c r="S130" s="25"/>
      <c r="T130" s="25"/>
      <c r="V130" s="14"/>
      <c r="W130" s="10"/>
      <c r="X130" s="10"/>
      <c r="Y130" s="10"/>
      <c r="Z130" s="10"/>
      <c r="AA130" s="10"/>
      <c r="AB130" s="10"/>
      <c r="AC130" s="10"/>
      <c r="AD130" s="10"/>
      <c r="AE130" s="10"/>
      <c r="AF130" s="10"/>
      <c r="AG130" s="10"/>
      <c r="AH130" s="10"/>
      <c r="AI130" s="10"/>
      <c r="AJ130" s="10"/>
      <c r="AK130" s="10"/>
      <c r="AL130" s="10"/>
      <c r="AM130" s="10"/>
      <c r="AN130" s="10"/>
      <c r="AO130" s="10"/>
    </row>
    <row r="131" spans="1:41" s="9" customFormat="1" ht="15" customHeight="1" x14ac:dyDescent="0.15">
      <c r="A131" s="33"/>
      <c r="B131" s="29"/>
      <c r="C131" s="25"/>
      <c r="D131" s="25"/>
      <c r="E131" s="25"/>
      <c r="F131" s="25"/>
      <c r="G131" s="25"/>
      <c r="H131" s="25"/>
      <c r="I131" s="25"/>
      <c r="J131" s="25"/>
      <c r="K131" s="25"/>
      <c r="L131" s="25"/>
      <c r="M131" s="25"/>
      <c r="N131" s="25"/>
      <c r="O131" s="25"/>
      <c r="P131" s="25"/>
      <c r="Q131" s="25"/>
      <c r="R131" s="25"/>
      <c r="S131" s="25"/>
      <c r="T131" s="25"/>
      <c r="V131" s="14"/>
      <c r="W131" s="10"/>
      <c r="X131" s="10"/>
      <c r="Y131" s="10"/>
      <c r="Z131" s="10"/>
      <c r="AA131" s="10"/>
      <c r="AB131" s="10"/>
      <c r="AC131" s="10"/>
      <c r="AD131" s="10"/>
      <c r="AE131" s="10"/>
      <c r="AF131" s="10"/>
      <c r="AG131" s="10"/>
      <c r="AH131" s="10"/>
      <c r="AI131" s="10"/>
      <c r="AJ131" s="10"/>
      <c r="AK131" s="10"/>
      <c r="AL131" s="10"/>
      <c r="AM131" s="10"/>
      <c r="AN131" s="10"/>
      <c r="AO131" s="10"/>
    </row>
    <row r="132" spans="1:41" s="9" customFormat="1" ht="15" customHeight="1" x14ac:dyDescent="0.15">
      <c r="A132" s="33"/>
      <c r="B132" s="29"/>
      <c r="C132" s="29"/>
      <c r="D132" s="29"/>
      <c r="E132" s="29"/>
      <c r="F132" s="29"/>
      <c r="G132" s="29"/>
      <c r="H132" s="29"/>
      <c r="I132" s="29"/>
      <c r="J132" s="29"/>
      <c r="K132" s="29"/>
      <c r="L132" s="29"/>
      <c r="M132" s="29"/>
      <c r="N132" s="29"/>
      <c r="O132" s="29"/>
      <c r="P132" s="29"/>
      <c r="Q132" s="29"/>
      <c r="R132" s="29"/>
      <c r="S132" s="29"/>
      <c r="T132" s="30"/>
      <c r="V132" s="14"/>
      <c r="W132" s="10"/>
      <c r="X132" s="10"/>
      <c r="Y132" s="10"/>
      <c r="Z132" s="10"/>
      <c r="AA132" s="10"/>
      <c r="AB132" s="10"/>
      <c r="AC132" s="10"/>
      <c r="AD132" s="10"/>
      <c r="AE132" s="10"/>
      <c r="AF132" s="10"/>
      <c r="AG132" s="10"/>
      <c r="AH132" s="10"/>
      <c r="AI132" s="10"/>
      <c r="AJ132" s="10"/>
      <c r="AK132" s="10"/>
      <c r="AL132" s="10"/>
      <c r="AM132" s="10"/>
      <c r="AN132" s="10"/>
      <c r="AO132" s="10"/>
    </row>
    <row r="133" spans="1:41" s="9" customFormat="1" ht="15" customHeight="1" x14ac:dyDescent="0.15">
      <c r="A133" s="9" t="s">
        <v>636</v>
      </c>
      <c r="B133" s="18"/>
      <c r="C133" s="18"/>
    </row>
    <row r="134" spans="1:41" s="9" customFormat="1" ht="15" customHeight="1" x14ac:dyDescent="0.15">
      <c r="B134" s="36" t="s">
        <v>254</v>
      </c>
      <c r="C134" s="18" t="s">
        <v>476</v>
      </c>
    </row>
    <row r="135" spans="1:41" s="9" customFormat="1" ht="30" customHeight="1" x14ac:dyDescent="0.15">
      <c r="B135" s="36" t="s">
        <v>254</v>
      </c>
      <c r="C135" s="291" t="s">
        <v>477</v>
      </c>
      <c r="D135" s="291"/>
      <c r="E135" s="291"/>
      <c r="F135" s="291"/>
      <c r="G135" s="291"/>
      <c r="H135" s="291"/>
      <c r="I135" s="291"/>
      <c r="J135" s="291"/>
      <c r="K135" s="291"/>
      <c r="L135" s="291"/>
      <c r="M135" s="291"/>
      <c r="N135" s="291"/>
      <c r="O135" s="291"/>
      <c r="P135" s="291"/>
      <c r="Q135" s="291"/>
      <c r="R135" s="291"/>
      <c r="S135" s="291"/>
      <c r="T135" s="291"/>
    </row>
    <row r="136" spans="1:41" s="9" customFormat="1" ht="15" customHeight="1" x14ac:dyDescent="0.15">
      <c r="B136" s="36" t="s">
        <v>254</v>
      </c>
      <c r="C136" s="18" t="s">
        <v>478</v>
      </c>
    </row>
    <row r="137" spans="1:41" s="9" customFormat="1" ht="15" customHeight="1" x14ac:dyDescent="0.15">
      <c r="B137" s="36" t="s">
        <v>254</v>
      </c>
      <c r="C137" s="18" t="s">
        <v>479</v>
      </c>
    </row>
    <row r="138" spans="1:41" s="9" customFormat="1" ht="15" customHeight="1" x14ac:dyDescent="0.15">
      <c r="B138" s="36" t="s">
        <v>254</v>
      </c>
      <c r="C138" s="18" t="s">
        <v>480</v>
      </c>
    </row>
    <row r="139" spans="1:41" s="9" customFormat="1" ht="15" customHeight="1" x14ac:dyDescent="0.15">
      <c r="B139" s="36" t="s">
        <v>254</v>
      </c>
      <c r="C139" s="291" t="s">
        <v>481</v>
      </c>
      <c r="D139" s="291"/>
      <c r="E139" s="291"/>
      <c r="F139" s="291"/>
      <c r="G139" s="291"/>
      <c r="H139" s="291"/>
      <c r="I139" s="291"/>
      <c r="J139" s="291"/>
      <c r="K139" s="291"/>
      <c r="L139" s="291"/>
      <c r="M139" s="291"/>
      <c r="N139" s="291"/>
      <c r="O139" s="291"/>
      <c r="P139" s="291"/>
      <c r="Q139" s="291"/>
      <c r="R139" s="291"/>
      <c r="S139" s="291"/>
      <c r="T139" s="291"/>
    </row>
    <row r="140" spans="1:41" s="9" customFormat="1" ht="30" customHeight="1" x14ac:dyDescent="0.15">
      <c r="B140" s="36" t="s">
        <v>254</v>
      </c>
      <c r="C140" s="291" t="s">
        <v>482</v>
      </c>
      <c r="D140" s="291"/>
      <c r="E140" s="291"/>
      <c r="F140" s="291"/>
      <c r="G140" s="291"/>
      <c r="H140" s="291"/>
      <c r="I140" s="291"/>
      <c r="J140" s="291"/>
      <c r="K140" s="291"/>
      <c r="L140" s="291"/>
      <c r="M140" s="291"/>
      <c r="N140" s="291"/>
      <c r="O140" s="291"/>
      <c r="P140" s="291"/>
      <c r="Q140" s="291"/>
      <c r="R140" s="291"/>
      <c r="S140" s="291"/>
      <c r="T140" s="291"/>
      <c r="U140" s="14"/>
    </row>
    <row r="141" spans="1:41" s="9" customFormat="1" ht="15" customHeight="1" x14ac:dyDescent="0.15"/>
    <row r="142" spans="1:41" s="9" customFormat="1" ht="15" customHeight="1" x14ac:dyDescent="0.15">
      <c r="A142" s="9" t="s">
        <v>637</v>
      </c>
      <c r="B142" s="18"/>
      <c r="C142" s="18"/>
    </row>
    <row r="143" spans="1:41" s="9" customFormat="1" ht="15" customHeight="1" x14ac:dyDescent="0.15">
      <c r="A143" s="18" t="s">
        <v>446</v>
      </c>
      <c r="B143" s="18"/>
      <c r="C143" s="18" t="s">
        <v>484</v>
      </c>
      <c r="D143" s="48"/>
      <c r="E143" s="48"/>
      <c r="F143" s="48"/>
      <c r="G143" s="48"/>
      <c r="H143" s="48"/>
      <c r="I143" s="48"/>
      <c r="J143" s="48"/>
      <c r="K143" s="48"/>
      <c r="L143" s="48"/>
      <c r="M143" s="48"/>
      <c r="N143" s="48"/>
      <c r="O143" s="48"/>
      <c r="P143" s="48"/>
      <c r="Q143" s="48"/>
      <c r="R143" s="48"/>
      <c r="S143" s="48"/>
      <c r="T143" s="48"/>
    </row>
    <row r="144" spans="1:41" s="9" customFormat="1" ht="30" customHeight="1" x14ac:dyDescent="0.15">
      <c r="B144" s="360" t="s">
        <v>383</v>
      </c>
      <c r="C144" s="8" t="s">
        <v>485</v>
      </c>
      <c r="D144" s="8"/>
      <c r="E144" s="8"/>
      <c r="F144" s="8"/>
      <c r="G144" s="8"/>
      <c r="H144" s="8"/>
      <c r="I144" s="8"/>
      <c r="J144" s="8"/>
      <c r="K144" s="8"/>
      <c r="L144" s="8"/>
      <c r="M144" s="8"/>
      <c r="N144" s="8"/>
      <c r="O144" s="8"/>
      <c r="P144" s="8"/>
      <c r="Q144" s="8"/>
      <c r="R144" s="8"/>
      <c r="S144" s="8"/>
      <c r="T144" s="8"/>
    </row>
    <row r="145" spans="1:20" s="9" customFormat="1" ht="30" customHeight="1" x14ac:dyDescent="0.15">
      <c r="B145" s="40" t="s">
        <v>385</v>
      </c>
      <c r="C145" s="8" t="s">
        <v>486</v>
      </c>
      <c r="D145" s="8"/>
      <c r="E145" s="8"/>
      <c r="F145" s="8"/>
      <c r="G145" s="8"/>
      <c r="H145" s="8"/>
      <c r="I145" s="8"/>
      <c r="J145" s="8"/>
      <c r="K145" s="8"/>
      <c r="L145" s="8"/>
      <c r="M145" s="8"/>
      <c r="N145" s="8"/>
      <c r="O145" s="8"/>
      <c r="P145" s="8"/>
      <c r="Q145" s="8"/>
      <c r="R145" s="8"/>
      <c r="S145" s="8"/>
      <c r="T145" s="8"/>
    </row>
    <row r="146" spans="1:20" s="9" customFormat="1" ht="15" customHeight="1" x14ac:dyDescent="0.15">
      <c r="B146" s="40" t="s">
        <v>387</v>
      </c>
      <c r="C146" s="8" t="s">
        <v>487</v>
      </c>
      <c r="D146" s="8"/>
      <c r="E146" s="8"/>
      <c r="F146" s="8"/>
      <c r="G146" s="8"/>
      <c r="H146" s="8"/>
      <c r="I146" s="8"/>
      <c r="J146" s="8"/>
      <c r="K146" s="8"/>
      <c r="L146" s="8"/>
      <c r="M146" s="8"/>
      <c r="N146" s="8"/>
      <c r="O146" s="8"/>
      <c r="P146" s="8"/>
      <c r="Q146" s="8"/>
      <c r="R146" s="8"/>
      <c r="S146" s="8"/>
      <c r="T146" s="8"/>
    </row>
    <row r="147" spans="1:20" s="9" customFormat="1" ht="15" customHeight="1" x14ac:dyDescent="0.15">
      <c r="A147" s="10"/>
      <c r="B147" s="10"/>
      <c r="C147" s="8"/>
      <c r="D147" s="8"/>
      <c r="E147" s="8"/>
      <c r="F147" s="8"/>
      <c r="G147" s="8"/>
      <c r="H147" s="8"/>
      <c r="I147" s="8"/>
      <c r="J147" s="8"/>
      <c r="K147" s="8"/>
      <c r="L147" s="8"/>
      <c r="M147" s="8"/>
      <c r="N147" s="8"/>
      <c r="O147" s="8"/>
      <c r="P147" s="8"/>
      <c r="Q147" s="8"/>
      <c r="R147" s="8"/>
      <c r="S147" s="8"/>
      <c r="T147" s="8"/>
    </row>
    <row r="148" spans="1:20" s="9" customFormat="1" ht="15" customHeight="1" x14ac:dyDescent="0.15">
      <c r="A148" s="10"/>
      <c r="B148" s="10"/>
      <c r="C148" s="8"/>
      <c r="D148" s="8"/>
      <c r="E148" s="8"/>
      <c r="F148" s="8"/>
      <c r="G148" s="8"/>
      <c r="H148" s="8"/>
      <c r="I148" s="8"/>
      <c r="J148" s="8"/>
      <c r="K148" s="8"/>
      <c r="L148" s="8"/>
      <c r="M148" s="8"/>
      <c r="N148" s="8"/>
      <c r="O148" s="8"/>
      <c r="P148" s="8"/>
      <c r="Q148" s="8"/>
      <c r="R148" s="8"/>
      <c r="S148" s="8"/>
      <c r="T148" s="8"/>
    </row>
    <row r="149" spans="1:20" s="9" customFormat="1" ht="15" customHeight="1" x14ac:dyDescent="0.15">
      <c r="A149" s="18" t="s">
        <v>454</v>
      </c>
      <c r="B149" s="18"/>
      <c r="C149" s="18" t="s">
        <v>488</v>
      </c>
    </row>
    <row r="150" spans="1:20" s="9" customFormat="1" ht="60" customHeight="1" x14ac:dyDescent="0.15">
      <c r="B150" s="8" t="s">
        <v>489</v>
      </c>
      <c r="C150" s="8"/>
      <c r="D150" s="8"/>
      <c r="E150" s="8"/>
      <c r="F150" s="8"/>
      <c r="G150" s="8"/>
      <c r="H150" s="8"/>
      <c r="I150" s="8"/>
      <c r="J150" s="8"/>
      <c r="K150" s="8"/>
      <c r="L150" s="8"/>
      <c r="M150" s="8"/>
      <c r="N150" s="8"/>
      <c r="O150" s="8"/>
      <c r="P150" s="8"/>
      <c r="Q150" s="8"/>
      <c r="R150" s="8"/>
      <c r="S150" s="8"/>
      <c r="T150" s="8"/>
    </row>
    <row r="151" spans="1:20" s="9" customFormat="1" ht="15" customHeight="1" x14ac:dyDescent="0.15">
      <c r="A151" s="18" t="s">
        <v>456</v>
      </c>
      <c r="B151" s="18"/>
      <c r="C151" s="18" t="s">
        <v>490</v>
      </c>
    </row>
    <row r="152" spans="1:20" s="9" customFormat="1" ht="30" customHeight="1" x14ac:dyDescent="0.15">
      <c r="B152" s="360" t="s">
        <v>383</v>
      </c>
      <c r="C152" s="291" t="s">
        <v>491</v>
      </c>
      <c r="D152" s="291"/>
      <c r="E152" s="291"/>
      <c r="F152" s="291"/>
      <c r="G152" s="291"/>
      <c r="H152" s="291"/>
      <c r="I152" s="291"/>
      <c r="J152" s="291"/>
      <c r="K152" s="291"/>
      <c r="L152" s="291"/>
      <c r="M152" s="291"/>
      <c r="N152" s="291"/>
      <c r="O152" s="291"/>
      <c r="P152" s="291"/>
      <c r="Q152" s="291"/>
      <c r="R152" s="291"/>
      <c r="S152" s="291"/>
      <c r="T152" s="291"/>
    </row>
    <row r="153" spans="1:20" s="9" customFormat="1" ht="15" customHeight="1" x14ac:dyDescent="0.15">
      <c r="B153" s="40" t="s">
        <v>385</v>
      </c>
      <c r="C153" s="291" t="s">
        <v>492</v>
      </c>
      <c r="D153" s="291"/>
      <c r="E153" s="291"/>
      <c r="F153" s="291"/>
      <c r="G153" s="291"/>
      <c r="H153" s="291"/>
      <c r="I153" s="291"/>
      <c r="J153" s="291"/>
      <c r="K153" s="291"/>
      <c r="L153" s="291"/>
      <c r="M153" s="291"/>
      <c r="N153" s="291"/>
      <c r="O153" s="291"/>
      <c r="P153" s="291"/>
      <c r="Q153" s="291"/>
      <c r="R153" s="291"/>
      <c r="S153" s="291"/>
      <c r="T153" s="291"/>
    </row>
    <row r="154" spans="1:20" s="9" customFormat="1" ht="60" customHeight="1" x14ac:dyDescent="0.15">
      <c r="B154" s="40" t="s">
        <v>387</v>
      </c>
      <c r="C154" s="291" t="s">
        <v>493</v>
      </c>
      <c r="D154" s="291"/>
      <c r="E154" s="291"/>
      <c r="F154" s="291"/>
      <c r="G154" s="291"/>
      <c r="H154" s="291"/>
      <c r="I154" s="291"/>
      <c r="J154" s="291"/>
      <c r="K154" s="291"/>
      <c r="L154" s="291"/>
      <c r="M154" s="291"/>
      <c r="N154" s="291"/>
      <c r="O154" s="291"/>
      <c r="P154" s="291"/>
      <c r="Q154" s="291"/>
      <c r="R154" s="291"/>
      <c r="S154" s="291"/>
      <c r="T154" s="291"/>
    </row>
    <row r="155" spans="1:20" s="9" customFormat="1" ht="15" customHeight="1" x14ac:dyDescent="0.15">
      <c r="A155" s="18" t="s">
        <v>466</v>
      </c>
      <c r="B155" s="18"/>
      <c r="C155" s="18" t="s">
        <v>494</v>
      </c>
    </row>
    <row r="156" spans="1:20" s="9" customFormat="1" ht="30" customHeight="1" x14ac:dyDescent="0.15">
      <c r="B156" s="360" t="s">
        <v>383</v>
      </c>
      <c r="C156" s="291" t="s">
        <v>495</v>
      </c>
      <c r="D156" s="291"/>
      <c r="E156" s="291"/>
      <c r="F156" s="291"/>
      <c r="G156" s="291"/>
      <c r="H156" s="291"/>
      <c r="I156" s="291"/>
      <c r="J156" s="291"/>
      <c r="K156" s="291"/>
      <c r="L156" s="291"/>
      <c r="M156" s="291"/>
      <c r="N156" s="291"/>
      <c r="O156" s="291"/>
      <c r="P156" s="291"/>
      <c r="Q156" s="291"/>
      <c r="R156" s="291"/>
      <c r="S156" s="291"/>
      <c r="T156" s="291"/>
    </row>
    <row r="157" spans="1:20" s="9" customFormat="1" ht="30" customHeight="1" x14ac:dyDescent="0.15">
      <c r="B157" s="40" t="s">
        <v>385</v>
      </c>
      <c r="C157" s="291" t="s">
        <v>496</v>
      </c>
      <c r="D157" s="291"/>
      <c r="E157" s="291"/>
      <c r="F157" s="291"/>
      <c r="G157" s="291"/>
      <c r="H157" s="291"/>
      <c r="I157" s="291"/>
      <c r="J157" s="291"/>
      <c r="K157" s="291"/>
      <c r="L157" s="291"/>
      <c r="M157" s="291"/>
      <c r="N157" s="291"/>
      <c r="O157" s="291"/>
      <c r="P157" s="291"/>
      <c r="Q157" s="291"/>
      <c r="R157" s="291"/>
      <c r="S157" s="291"/>
      <c r="T157" s="291"/>
    </row>
    <row r="158" spans="1:20" s="9" customFormat="1" ht="15" customHeight="1" x14ac:dyDescent="0.15">
      <c r="A158" s="18" t="s">
        <v>497</v>
      </c>
      <c r="B158" s="18"/>
      <c r="C158" s="18" t="s">
        <v>498</v>
      </c>
    </row>
    <row r="159" spans="1:20" s="9" customFormat="1" ht="30" customHeight="1" x14ac:dyDescent="0.15">
      <c r="B159" s="291" t="s">
        <v>499</v>
      </c>
      <c r="C159" s="291"/>
      <c r="D159" s="291"/>
      <c r="E159" s="291"/>
      <c r="F159" s="291"/>
      <c r="G159" s="291"/>
      <c r="H159" s="291"/>
      <c r="I159" s="291"/>
      <c r="J159" s="291"/>
      <c r="K159" s="291"/>
      <c r="L159" s="291"/>
      <c r="M159" s="291"/>
      <c r="N159" s="291"/>
      <c r="O159" s="291"/>
      <c r="P159" s="291"/>
      <c r="Q159" s="291"/>
      <c r="R159" s="291"/>
      <c r="S159" s="291"/>
      <c r="T159" s="291"/>
    </row>
    <row r="160" spans="1:20" s="9" customFormat="1" ht="15" customHeight="1" x14ac:dyDescent="0.15">
      <c r="A160" s="18" t="s">
        <v>500</v>
      </c>
      <c r="B160" s="18"/>
      <c r="C160" s="18" t="s">
        <v>501</v>
      </c>
      <c r="L160" s="361"/>
      <c r="M160" s="361"/>
      <c r="N160" s="361"/>
      <c r="O160" s="361"/>
      <c r="P160" s="361"/>
      <c r="Q160" s="361"/>
      <c r="R160" s="361"/>
      <c r="S160" s="361"/>
    </row>
    <row r="161" spans="1:20" s="9" customFormat="1" ht="30" customHeight="1" x14ac:dyDescent="0.15">
      <c r="B161" s="360"/>
      <c r="C161" s="291" t="s">
        <v>502</v>
      </c>
      <c r="D161" s="291"/>
      <c r="E161" s="291"/>
      <c r="F161" s="291"/>
      <c r="G161" s="291"/>
      <c r="H161" s="291"/>
      <c r="I161" s="291"/>
      <c r="J161" s="291"/>
      <c r="K161" s="291"/>
      <c r="L161" s="291"/>
      <c r="M161" s="291"/>
      <c r="N161" s="291"/>
      <c r="O161" s="291"/>
      <c r="P161" s="291"/>
      <c r="Q161" s="291"/>
      <c r="R161" s="291"/>
      <c r="S161" s="291"/>
      <c r="T161" s="291"/>
    </row>
    <row r="162" spans="1:20" s="9" customFormat="1" ht="15" customHeight="1" x14ac:dyDescent="0.15">
      <c r="A162" s="18" t="s">
        <v>503</v>
      </c>
      <c r="B162" s="18"/>
      <c r="C162" s="18" t="s">
        <v>504</v>
      </c>
    </row>
    <row r="163" spans="1:20" s="9" customFormat="1" ht="15" customHeight="1" x14ac:dyDescent="0.15">
      <c r="A163" s="9" t="s">
        <v>505</v>
      </c>
      <c r="B163" s="18"/>
      <c r="C163" s="18"/>
    </row>
    <row r="164" spans="1:20" s="9" customFormat="1" ht="30" customHeight="1" x14ac:dyDescent="0.15">
      <c r="A164" s="362"/>
      <c r="B164" s="360" t="s">
        <v>383</v>
      </c>
      <c r="C164" s="291" t="s">
        <v>638</v>
      </c>
      <c r="D164" s="291"/>
      <c r="E164" s="291"/>
      <c r="F164" s="291"/>
      <c r="G164" s="291"/>
      <c r="H164" s="291"/>
      <c r="I164" s="291"/>
      <c r="J164" s="291"/>
      <c r="K164" s="291"/>
      <c r="L164" s="291"/>
      <c r="M164" s="291"/>
      <c r="N164" s="291"/>
      <c r="O164" s="291"/>
      <c r="P164" s="291"/>
      <c r="Q164" s="291"/>
      <c r="R164" s="291"/>
      <c r="S164" s="291"/>
      <c r="T164" s="291"/>
    </row>
    <row r="165" spans="1:20" s="9" customFormat="1" ht="30" customHeight="1" x14ac:dyDescent="0.15">
      <c r="A165" s="10"/>
      <c r="B165" s="40" t="s">
        <v>385</v>
      </c>
      <c r="C165" s="8" t="s">
        <v>507</v>
      </c>
      <c r="D165" s="8"/>
      <c r="E165" s="8"/>
      <c r="F165" s="8"/>
      <c r="G165" s="8"/>
      <c r="H165" s="8"/>
      <c r="I165" s="8"/>
      <c r="J165" s="8"/>
      <c r="K165" s="8"/>
      <c r="L165" s="8"/>
      <c r="M165" s="8"/>
      <c r="N165" s="8"/>
      <c r="O165" s="8"/>
      <c r="P165" s="8"/>
      <c r="Q165" s="8"/>
      <c r="R165" s="8"/>
      <c r="S165" s="8"/>
      <c r="T165" s="8"/>
    </row>
    <row r="166" spans="1:20" s="9" customFormat="1" ht="15" customHeight="1" x14ac:dyDescent="0.15">
      <c r="A166" s="362"/>
      <c r="B166" s="40" t="s">
        <v>387</v>
      </c>
      <c r="C166" s="46" t="s">
        <v>508</v>
      </c>
      <c r="D166" s="362"/>
      <c r="E166" s="362"/>
      <c r="F166" s="362"/>
      <c r="G166" s="362"/>
      <c r="H166" s="362"/>
      <c r="I166" s="362"/>
      <c r="J166" s="362"/>
      <c r="K166" s="362"/>
      <c r="L166" s="362"/>
      <c r="M166" s="362"/>
      <c r="N166" s="362"/>
      <c r="O166" s="362"/>
      <c r="P166" s="362"/>
      <c r="Q166" s="362"/>
      <c r="R166" s="362"/>
      <c r="S166" s="362"/>
      <c r="T166" s="362"/>
    </row>
    <row r="167" spans="1:20" s="9" customFormat="1" ht="15" customHeight="1" x14ac:dyDescent="0.15">
      <c r="A167" s="362"/>
      <c r="B167" s="40" t="s">
        <v>389</v>
      </c>
      <c r="C167" s="46" t="s">
        <v>509</v>
      </c>
      <c r="D167" s="362"/>
      <c r="E167" s="362"/>
      <c r="F167" s="362"/>
      <c r="G167" s="362"/>
      <c r="H167" s="362"/>
      <c r="I167" s="362"/>
      <c r="J167" s="362"/>
      <c r="K167" s="362"/>
      <c r="L167" s="362"/>
      <c r="M167" s="362"/>
      <c r="N167" s="362"/>
      <c r="O167" s="362"/>
      <c r="P167" s="362"/>
      <c r="Q167" s="362"/>
      <c r="R167" s="362"/>
      <c r="S167" s="362"/>
      <c r="T167" s="362"/>
    </row>
    <row r="168" spans="1:20" s="9" customFormat="1" ht="15" customHeight="1" x14ac:dyDescent="0.15">
      <c r="A168" s="362"/>
      <c r="B168" s="40" t="s">
        <v>391</v>
      </c>
      <c r="C168" s="18" t="s">
        <v>510</v>
      </c>
    </row>
    <row r="169" spans="1:20" s="9" customFormat="1" ht="15" customHeight="1" x14ac:dyDescent="0.15">
      <c r="A169" s="362"/>
      <c r="B169" s="40" t="s">
        <v>393</v>
      </c>
      <c r="C169" s="18" t="s">
        <v>511</v>
      </c>
    </row>
    <row r="170" spans="1:20" s="9" customFormat="1" ht="15" customHeight="1" x14ac:dyDescent="0.15">
      <c r="A170" s="362"/>
      <c r="B170" s="40" t="s">
        <v>512</v>
      </c>
      <c r="C170" s="46" t="s">
        <v>513</v>
      </c>
      <c r="D170" s="362"/>
      <c r="E170" s="362"/>
      <c r="F170" s="362"/>
      <c r="G170" s="362"/>
      <c r="H170" s="362"/>
      <c r="I170" s="362"/>
      <c r="J170" s="362"/>
      <c r="K170" s="362"/>
      <c r="L170" s="362"/>
      <c r="M170" s="362"/>
      <c r="N170" s="362"/>
      <c r="O170" s="362"/>
      <c r="P170" s="362"/>
      <c r="Q170" s="362"/>
      <c r="R170" s="362"/>
      <c r="S170" s="362"/>
      <c r="T170" s="362"/>
    </row>
    <row r="171" spans="1:20" s="9" customFormat="1" ht="15" customHeight="1" x14ac:dyDescent="0.15">
      <c r="A171" s="362"/>
      <c r="B171" s="40" t="s">
        <v>514</v>
      </c>
      <c r="C171" s="18" t="s">
        <v>515</v>
      </c>
    </row>
    <row r="172" spans="1:20" s="9" customFormat="1" ht="15" customHeight="1" x14ac:dyDescent="0.15">
      <c r="B172" s="18"/>
      <c r="C172" s="18"/>
    </row>
    <row r="173" spans="1:20" s="9" customFormat="1" ht="15" customHeight="1" x14ac:dyDescent="0.15">
      <c r="A173" s="12" t="s">
        <v>526</v>
      </c>
      <c r="B173" s="12"/>
      <c r="C173" s="12"/>
      <c r="D173" s="12"/>
      <c r="E173" s="12"/>
      <c r="F173" s="12"/>
      <c r="G173" s="12"/>
      <c r="H173" s="12"/>
      <c r="I173" s="12"/>
      <c r="J173" s="12"/>
      <c r="K173" s="12"/>
      <c r="L173" s="12"/>
      <c r="M173" s="12"/>
      <c r="N173" s="12"/>
      <c r="O173" s="12"/>
      <c r="P173" s="12"/>
      <c r="Q173" s="12"/>
      <c r="R173" s="12"/>
      <c r="S173" s="12"/>
      <c r="T173" s="12"/>
    </row>
    <row r="174" spans="1:20" s="9" customFormat="1" ht="15" customHeight="1" x14ac:dyDescent="0.15"/>
    <row r="175" spans="1:20" s="9" customFormat="1" ht="15" customHeight="1" x14ac:dyDescent="0.15">
      <c r="A175" s="8" t="s">
        <v>639</v>
      </c>
      <c r="B175" s="8"/>
      <c r="C175" s="8"/>
      <c r="D175" s="8"/>
      <c r="E175" s="8"/>
      <c r="F175" s="8"/>
      <c r="G175" s="8"/>
      <c r="H175" s="8"/>
      <c r="I175" s="8"/>
      <c r="J175" s="8"/>
      <c r="K175" s="8"/>
      <c r="L175" s="8"/>
      <c r="M175" s="8"/>
      <c r="N175" s="8"/>
      <c r="O175" s="8"/>
      <c r="P175" s="8"/>
      <c r="Q175" s="8"/>
      <c r="R175" s="8"/>
      <c r="S175" s="8"/>
      <c r="T175" s="8"/>
    </row>
    <row r="176" spans="1:20" s="9" customFormat="1" ht="15" customHeight="1" x14ac:dyDescent="0.15">
      <c r="A176" s="8"/>
      <c r="B176" s="8"/>
      <c r="C176" s="8"/>
      <c r="D176" s="8"/>
      <c r="E176" s="8"/>
      <c r="F176" s="8"/>
      <c r="G176" s="8"/>
      <c r="H176" s="8"/>
      <c r="I176" s="8"/>
      <c r="J176" s="8"/>
      <c r="K176" s="8"/>
      <c r="L176" s="8"/>
      <c r="M176" s="8"/>
      <c r="N176" s="8"/>
      <c r="O176" s="8"/>
      <c r="P176" s="8"/>
      <c r="Q176" s="8"/>
      <c r="R176" s="8"/>
      <c r="S176" s="8"/>
      <c r="T176" s="8"/>
    </row>
    <row r="177" spans="1:21" s="9" customFormat="1" ht="15" customHeight="1" x14ac:dyDescent="0.15">
      <c r="A177" s="13"/>
      <c r="B177" s="13"/>
      <c r="C177" s="13"/>
      <c r="D177" s="13"/>
      <c r="E177" s="13"/>
      <c r="F177" s="13"/>
      <c r="G177" s="13"/>
      <c r="H177" s="13"/>
      <c r="I177" s="13"/>
      <c r="J177" s="13"/>
      <c r="K177" s="13"/>
      <c r="L177" s="13"/>
      <c r="M177" s="13"/>
      <c r="N177" s="13"/>
      <c r="O177" s="13"/>
      <c r="P177" s="13"/>
      <c r="Q177" s="13"/>
      <c r="R177" s="13"/>
      <c r="S177" s="13"/>
      <c r="T177" s="13"/>
    </row>
    <row r="178" spans="1:21" s="9" customFormat="1" ht="15" customHeight="1" x14ac:dyDescent="0.15">
      <c r="A178" s="13"/>
      <c r="B178" s="13"/>
      <c r="C178" s="13"/>
      <c r="D178" s="13"/>
      <c r="E178" s="13"/>
      <c r="F178" s="13"/>
      <c r="G178" s="13"/>
      <c r="H178" s="13"/>
      <c r="I178" s="13"/>
      <c r="J178" s="13"/>
      <c r="K178" s="13"/>
      <c r="L178" s="13"/>
      <c r="M178" s="13"/>
      <c r="N178" s="13"/>
      <c r="O178" s="13"/>
      <c r="P178" s="13"/>
      <c r="Q178" s="13"/>
      <c r="R178" s="13"/>
      <c r="S178" s="13"/>
      <c r="T178" s="13"/>
    </row>
    <row r="179" spans="1:21" s="9" customFormat="1" ht="15" customHeight="1" x14ac:dyDescent="0.15">
      <c r="B179" s="18" t="s">
        <v>529</v>
      </c>
      <c r="C179" s="367" t="s">
        <v>530</v>
      </c>
      <c r="D179" s="291" t="s">
        <v>640</v>
      </c>
      <c r="E179" s="291"/>
      <c r="F179" s="291"/>
      <c r="G179" s="291"/>
      <c r="H179" s="291"/>
      <c r="I179" s="48"/>
      <c r="J179" s="48"/>
      <c r="K179" s="48"/>
      <c r="L179" s="48"/>
      <c r="M179" s="48"/>
      <c r="N179" s="48"/>
      <c r="O179" s="48"/>
      <c r="P179" s="48"/>
      <c r="Q179" s="48"/>
      <c r="R179" s="48"/>
      <c r="S179" s="48"/>
      <c r="T179" s="48"/>
      <c r="U179" s="14"/>
    </row>
    <row r="180" spans="1:21" s="9" customFormat="1" ht="15" customHeight="1" x14ac:dyDescent="0.15">
      <c r="B180" s="18"/>
      <c r="C180" s="48"/>
      <c r="D180" s="48"/>
      <c r="E180" s="48"/>
      <c r="F180" s="48"/>
      <c r="G180" s="48"/>
      <c r="H180" s="48"/>
      <c r="I180" s="48"/>
      <c r="J180" s="48"/>
      <c r="K180" s="48"/>
      <c r="L180" s="48"/>
      <c r="M180" s="48"/>
      <c r="N180" s="48"/>
      <c r="O180" s="48"/>
      <c r="P180" s="48"/>
      <c r="Q180" s="48"/>
      <c r="R180" s="48"/>
      <c r="S180" s="48"/>
      <c r="T180" s="48"/>
    </row>
    <row r="181" spans="1:21" s="9" customFormat="1" ht="15" customHeight="1" x14ac:dyDescent="0.15">
      <c r="B181" s="18"/>
      <c r="C181" s="18" t="s">
        <v>532</v>
      </c>
      <c r="D181" s="48"/>
      <c r="E181" s="48"/>
      <c r="F181" s="48"/>
      <c r="G181" s="48"/>
      <c r="H181" s="368" t="s">
        <v>533</v>
      </c>
      <c r="K181" s="369" t="str">
        <f>DBCS([1]【マスター】!F23&amp;[1]【マスター】!C24)</f>
        <v>愛知県豊川市大堀町２９３番地</v>
      </c>
      <c r="L181" s="369"/>
      <c r="M181" s="369"/>
      <c r="N181" s="369"/>
      <c r="O181" s="369"/>
      <c r="P181" s="369"/>
      <c r="Q181" s="369"/>
      <c r="R181" s="369"/>
      <c r="S181" s="369"/>
      <c r="T181" s="369"/>
    </row>
    <row r="182" spans="1:21" s="9" customFormat="1" ht="15" customHeight="1" x14ac:dyDescent="0.15">
      <c r="B182" s="18"/>
      <c r="C182" s="18"/>
      <c r="H182" s="368" t="s">
        <v>534</v>
      </c>
      <c r="K182" s="8" t="str">
        <f>IF([1]【マスター】!C22="","",[1]【マスター】!C22)</f>
        <v>株式会社ケアサポート</v>
      </c>
      <c r="L182" s="8"/>
      <c r="M182" s="8"/>
      <c r="N182" s="8"/>
      <c r="O182" s="8"/>
      <c r="P182" s="8"/>
      <c r="Q182" s="8"/>
      <c r="R182" s="8"/>
      <c r="S182" s="8"/>
      <c r="T182" s="8"/>
    </row>
    <row r="183" spans="1:21" s="9" customFormat="1" ht="15" customHeight="1" x14ac:dyDescent="0.15">
      <c r="B183" s="18"/>
      <c r="C183" s="18"/>
      <c r="H183" s="368" t="s">
        <v>535</v>
      </c>
      <c r="K183" s="8" t="str">
        <f>[1]【マスター】!C26&amp;"　"&amp;[1]【マスター】!I26</f>
        <v>代表取締役　本多 康夫</v>
      </c>
      <c r="L183" s="8"/>
      <c r="M183" s="8"/>
      <c r="N183" s="8"/>
      <c r="O183" s="8"/>
      <c r="P183" s="8"/>
      <c r="Q183" s="8"/>
      <c r="R183" s="8"/>
      <c r="S183" s="8"/>
      <c r="T183" s="374" t="s">
        <v>172</v>
      </c>
    </row>
    <row r="184" spans="1:21" s="9" customFormat="1" ht="15" customHeight="1" x14ac:dyDescent="0.15">
      <c r="B184" s="18"/>
      <c r="C184" s="48"/>
      <c r="D184" s="48"/>
      <c r="E184" s="48"/>
      <c r="F184" s="48"/>
      <c r="G184" s="48"/>
      <c r="H184" s="48"/>
      <c r="I184" s="48"/>
      <c r="J184" s="48"/>
      <c r="K184" s="48"/>
      <c r="L184" s="48"/>
      <c r="M184" s="48"/>
      <c r="N184" s="48"/>
      <c r="O184" s="48"/>
      <c r="P184" s="48"/>
      <c r="Q184" s="48"/>
      <c r="R184" s="48"/>
      <c r="S184" s="48"/>
      <c r="T184" s="48"/>
    </row>
    <row r="185" spans="1:21" s="9" customFormat="1" ht="15" customHeight="1" x14ac:dyDescent="0.15">
      <c r="B185" s="18"/>
      <c r="C185" s="18" t="s">
        <v>536</v>
      </c>
      <c r="D185" s="48"/>
      <c r="E185" s="48"/>
      <c r="F185" s="48"/>
      <c r="G185" s="48"/>
      <c r="H185" s="18" t="s">
        <v>304</v>
      </c>
      <c r="I185" s="48"/>
      <c r="J185" s="48"/>
      <c r="K185" s="8" t="str">
        <f>IF([1]【マスター】!C7="","",[1]【マスター】!C7)</f>
        <v>デイサービスさつき</v>
      </c>
      <c r="L185" s="8"/>
      <c r="M185" s="8"/>
      <c r="N185" s="8"/>
      <c r="O185" s="8"/>
      <c r="P185" s="8"/>
      <c r="Q185" s="8"/>
      <c r="R185" s="8"/>
      <c r="S185" s="8"/>
      <c r="T185" s="8"/>
    </row>
    <row r="186" spans="1:21" s="9" customFormat="1" ht="15" customHeight="1" x14ac:dyDescent="0.15">
      <c r="B186" s="18"/>
      <c r="C186" s="18"/>
      <c r="D186" s="48"/>
      <c r="E186" s="48"/>
      <c r="F186" s="48"/>
      <c r="G186" s="48"/>
      <c r="H186" s="18"/>
      <c r="I186" s="48"/>
      <c r="J186" s="48"/>
      <c r="K186" s="13"/>
      <c r="L186" s="13"/>
      <c r="M186" s="13"/>
      <c r="N186" s="13"/>
      <c r="O186" s="13"/>
      <c r="P186" s="13"/>
      <c r="Q186" s="13"/>
      <c r="R186" s="13"/>
      <c r="S186" s="13"/>
      <c r="T186" s="13"/>
    </row>
    <row r="187" spans="1:21" s="9" customFormat="1" ht="15" customHeight="1" x14ac:dyDescent="0.15">
      <c r="B187" s="18"/>
      <c r="C187" s="18"/>
      <c r="H187" s="9" t="s">
        <v>537</v>
      </c>
      <c r="K187" s="484"/>
      <c r="L187" s="484"/>
      <c r="M187" s="484"/>
      <c r="N187" s="484"/>
      <c r="O187" s="484"/>
      <c r="P187" s="484"/>
      <c r="Q187" s="484"/>
      <c r="R187" s="484"/>
      <c r="S187" s="484"/>
      <c r="T187" s="371" t="s">
        <v>172</v>
      </c>
    </row>
    <row r="188" spans="1:21" s="9" customFormat="1" ht="15" customHeight="1" x14ac:dyDescent="0.15">
      <c r="B188" s="18"/>
      <c r="C188" s="18"/>
    </row>
    <row r="189" spans="1:21" s="9" customFormat="1" ht="15" customHeight="1" x14ac:dyDescent="0.15">
      <c r="B189" s="18"/>
      <c r="C189" s="18"/>
    </row>
    <row r="190" spans="1:21" s="9" customFormat="1" ht="15" customHeight="1" x14ac:dyDescent="0.15">
      <c r="B190" s="18"/>
      <c r="C190" s="18"/>
    </row>
    <row r="191" spans="1:21" s="9" customFormat="1" ht="15" customHeight="1" x14ac:dyDescent="0.15">
      <c r="A191" s="8" t="s">
        <v>641</v>
      </c>
      <c r="B191" s="8"/>
      <c r="C191" s="8"/>
      <c r="D191" s="8"/>
      <c r="E191" s="8"/>
      <c r="F191" s="8"/>
      <c r="G191" s="8"/>
      <c r="H191" s="8"/>
      <c r="I191" s="8"/>
      <c r="J191" s="8"/>
      <c r="K191" s="8"/>
      <c r="L191" s="8"/>
      <c r="M191" s="8"/>
      <c r="N191" s="8"/>
      <c r="O191" s="8"/>
      <c r="P191" s="8"/>
      <c r="Q191" s="8"/>
      <c r="R191" s="8"/>
      <c r="S191" s="8"/>
      <c r="T191" s="8"/>
    </row>
    <row r="192" spans="1:21" s="9" customFormat="1" ht="15" customHeight="1" x14ac:dyDescent="0.15">
      <c r="A192" s="8"/>
      <c r="B192" s="8"/>
      <c r="C192" s="8"/>
      <c r="D192" s="8"/>
      <c r="E192" s="8"/>
      <c r="F192" s="8"/>
      <c r="G192" s="8"/>
      <c r="H192" s="8"/>
      <c r="I192" s="8"/>
      <c r="J192" s="8"/>
      <c r="K192" s="8"/>
      <c r="L192" s="8"/>
      <c r="M192" s="8"/>
      <c r="N192" s="8"/>
      <c r="O192" s="8"/>
      <c r="P192" s="8"/>
      <c r="Q192" s="8"/>
      <c r="R192" s="8"/>
      <c r="S192" s="8"/>
      <c r="T192" s="8"/>
    </row>
    <row r="193" spans="1:21" s="9" customFormat="1" ht="15" customHeight="1" x14ac:dyDescent="0.15">
      <c r="A193" s="13"/>
      <c r="B193" s="13"/>
      <c r="C193" s="13"/>
      <c r="D193" s="13"/>
      <c r="E193" s="13"/>
      <c r="F193" s="13"/>
      <c r="G193" s="13"/>
      <c r="H193" s="13"/>
      <c r="I193" s="13"/>
      <c r="J193" s="13"/>
      <c r="K193" s="13"/>
      <c r="L193" s="13"/>
      <c r="M193" s="13"/>
      <c r="N193" s="13"/>
      <c r="O193" s="13"/>
      <c r="P193" s="13"/>
      <c r="Q193" s="13"/>
      <c r="R193" s="13"/>
      <c r="S193" s="13"/>
      <c r="T193" s="13"/>
    </row>
    <row r="194" spans="1:21" s="9" customFormat="1" ht="15" customHeight="1" x14ac:dyDescent="0.15">
      <c r="A194" s="13"/>
      <c r="B194" s="13"/>
      <c r="C194" s="13"/>
      <c r="D194" s="13"/>
      <c r="E194" s="13"/>
      <c r="F194" s="13"/>
      <c r="G194" s="13"/>
      <c r="H194" s="13"/>
      <c r="I194" s="13"/>
      <c r="J194" s="13"/>
      <c r="K194" s="13"/>
      <c r="L194" s="13"/>
      <c r="M194" s="13"/>
      <c r="N194" s="13"/>
      <c r="O194" s="13"/>
      <c r="P194" s="13"/>
      <c r="Q194" s="13"/>
      <c r="R194" s="13"/>
      <c r="S194" s="13"/>
      <c r="T194" s="13"/>
    </row>
    <row r="195" spans="1:21" s="9" customFormat="1" ht="15" customHeight="1" x14ac:dyDescent="0.15">
      <c r="B195" s="18" t="s">
        <v>529</v>
      </c>
      <c r="C195" s="367" t="s">
        <v>530</v>
      </c>
      <c r="D195" s="291" t="s">
        <v>640</v>
      </c>
      <c r="E195" s="291"/>
      <c r="F195" s="291"/>
      <c r="G195" s="291"/>
      <c r="H195" s="291"/>
      <c r="I195" s="48"/>
      <c r="J195" s="48"/>
      <c r="K195" s="48"/>
      <c r="L195" s="48"/>
      <c r="M195" s="48"/>
      <c r="N195" s="48"/>
      <c r="O195" s="48"/>
      <c r="P195" s="48"/>
      <c r="Q195" s="48"/>
      <c r="R195" s="48"/>
      <c r="S195" s="48"/>
      <c r="T195" s="48"/>
      <c r="U195" s="14"/>
    </row>
    <row r="196" spans="1:21" s="9" customFormat="1" ht="15" customHeight="1" x14ac:dyDescent="0.15">
      <c r="B196" s="18"/>
      <c r="C196" s="18"/>
    </row>
    <row r="197" spans="1:21" s="9" customFormat="1" ht="15" customHeight="1" x14ac:dyDescent="0.15">
      <c r="B197" s="18"/>
      <c r="C197" s="18" t="s">
        <v>539</v>
      </c>
      <c r="H197" s="368" t="s">
        <v>533</v>
      </c>
      <c r="K197" s="41" t="str">
        <f>DBCS(IF([1]【マスター】!B157="","",[1]【マスター】!B157))</f>
        <v/>
      </c>
      <c r="L197" s="41"/>
      <c r="M197" s="41"/>
      <c r="N197" s="41"/>
      <c r="O197" s="41"/>
      <c r="P197" s="41"/>
      <c r="Q197" s="41"/>
      <c r="R197" s="41"/>
      <c r="S197" s="41"/>
      <c r="T197" s="41"/>
    </row>
    <row r="198" spans="1:21" s="9" customFormat="1" ht="15" customHeight="1" x14ac:dyDescent="0.15">
      <c r="B198" s="48"/>
      <c r="C198" s="48"/>
      <c r="D198" s="48"/>
      <c r="E198" s="48"/>
      <c r="F198" s="48"/>
      <c r="G198" s="48"/>
      <c r="H198" s="48"/>
      <c r="I198" s="48"/>
      <c r="J198" s="48"/>
      <c r="K198" s="41" t="str">
        <f>DBCS(IF([1]【マスター】!B158="","",[1]【マスター】!B158))</f>
        <v/>
      </c>
      <c r="L198" s="41"/>
      <c r="M198" s="41"/>
      <c r="N198" s="41"/>
      <c r="O198" s="41"/>
      <c r="P198" s="41"/>
      <c r="Q198" s="41"/>
      <c r="R198" s="41"/>
      <c r="S198" s="41"/>
      <c r="T198" s="41"/>
    </row>
    <row r="199" spans="1:21" s="9" customFormat="1" ht="15" customHeight="1" x14ac:dyDescent="0.15">
      <c r="B199" s="48"/>
      <c r="C199" s="48"/>
      <c r="D199" s="48"/>
      <c r="E199" s="48"/>
      <c r="F199" s="48"/>
      <c r="G199" s="48"/>
      <c r="H199" s="48"/>
      <c r="I199" s="48"/>
      <c r="J199" s="48"/>
      <c r="K199" s="361"/>
      <c r="L199" s="361"/>
      <c r="M199" s="361"/>
      <c r="N199" s="361"/>
      <c r="O199" s="361"/>
      <c r="P199" s="361"/>
      <c r="Q199" s="361"/>
      <c r="R199" s="361"/>
      <c r="S199" s="361"/>
      <c r="T199" s="361"/>
    </row>
    <row r="200" spans="1:21" s="9" customFormat="1" ht="15" customHeight="1" x14ac:dyDescent="0.15">
      <c r="B200" s="48"/>
      <c r="C200" s="48"/>
      <c r="D200" s="48"/>
      <c r="E200" s="48"/>
      <c r="F200" s="48"/>
      <c r="G200" s="48"/>
      <c r="H200" s="18" t="s">
        <v>540</v>
      </c>
      <c r="I200" s="48"/>
      <c r="J200" s="48"/>
      <c r="K200" s="372"/>
      <c r="L200" s="372"/>
      <c r="M200" s="372"/>
      <c r="N200" s="372"/>
      <c r="O200" s="372"/>
      <c r="P200" s="372"/>
      <c r="Q200" s="372"/>
      <c r="R200" s="372"/>
      <c r="S200" s="372"/>
      <c r="T200" s="371" t="s">
        <v>172</v>
      </c>
    </row>
    <row r="201" spans="1:21" s="9" customFormat="1" ht="15" customHeight="1" x14ac:dyDescent="0.15">
      <c r="B201" s="18"/>
      <c r="C201" s="18"/>
    </row>
    <row r="202" spans="1:21" s="9" customFormat="1" ht="15" customHeight="1" x14ac:dyDescent="0.15">
      <c r="B202" s="18"/>
      <c r="C202" s="9" t="s">
        <v>541</v>
      </c>
      <c r="H202" s="368" t="s">
        <v>533</v>
      </c>
      <c r="K202" s="41" t="str">
        <f>DBCS(IF([1]【マスター】!B159="","",[1]【マスター】!B159))</f>
        <v/>
      </c>
      <c r="L202" s="41"/>
      <c r="M202" s="41"/>
      <c r="N202" s="41"/>
      <c r="O202" s="41"/>
      <c r="P202" s="41"/>
      <c r="Q202" s="41"/>
      <c r="R202" s="41"/>
      <c r="S202" s="41"/>
      <c r="T202" s="41"/>
    </row>
    <row r="203" spans="1:21" s="9" customFormat="1" ht="15" customHeight="1" x14ac:dyDescent="0.15">
      <c r="B203" s="18"/>
      <c r="C203" s="9" t="s">
        <v>542</v>
      </c>
      <c r="H203" s="48"/>
      <c r="K203" s="41" t="str">
        <f>DBCS(IF([1]【マスター】!B160="","",[1]【マスター】!B160))</f>
        <v/>
      </c>
      <c r="L203" s="41"/>
      <c r="M203" s="41"/>
      <c r="N203" s="41"/>
      <c r="O203" s="41"/>
      <c r="P203" s="41"/>
      <c r="Q203" s="41"/>
      <c r="R203" s="41"/>
      <c r="S203" s="41"/>
      <c r="T203" s="41"/>
    </row>
    <row r="204" spans="1:21" s="9" customFormat="1" ht="15" customHeight="1" x14ac:dyDescent="0.15">
      <c r="B204" s="18"/>
      <c r="H204" s="48"/>
      <c r="K204" s="42"/>
      <c r="L204" s="42"/>
      <c r="M204" s="42"/>
      <c r="N204" s="42"/>
      <c r="O204" s="42"/>
      <c r="P204" s="42"/>
      <c r="Q204" s="42"/>
      <c r="R204" s="42"/>
      <c r="S204" s="42"/>
      <c r="T204" s="42"/>
    </row>
    <row r="205" spans="1:21" s="9" customFormat="1" ht="15" customHeight="1" x14ac:dyDescent="0.15">
      <c r="B205" s="18"/>
      <c r="C205" s="18"/>
      <c r="H205" s="18" t="s">
        <v>540</v>
      </c>
      <c r="K205" s="373"/>
      <c r="L205" s="373"/>
      <c r="M205" s="373"/>
      <c r="N205" s="373"/>
      <c r="O205" s="373"/>
      <c r="P205" s="373"/>
      <c r="Q205" s="373"/>
      <c r="R205" s="373"/>
      <c r="S205" s="373"/>
      <c r="T205" s="371" t="s">
        <v>172</v>
      </c>
    </row>
    <row r="206" spans="1:21" s="9" customFormat="1" ht="15" customHeight="1" x14ac:dyDescent="0.15">
      <c r="B206" s="18"/>
      <c r="C206" s="18"/>
      <c r="H206" s="18"/>
      <c r="K206" s="47"/>
      <c r="L206" s="47"/>
      <c r="M206" s="47"/>
      <c r="N206" s="47"/>
      <c r="O206" s="47"/>
      <c r="P206" s="47"/>
      <c r="Q206" s="47"/>
      <c r="R206" s="47"/>
      <c r="S206" s="47"/>
      <c r="T206" s="374"/>
    </row>
    <row r="207" spans="1:21" s="9" customFormat="1" ht="15" customHeight="1" x14ac:dyDescent="0.15">
      <c r="B207" s="18"/>
      <c r="C207" s="18"/>
      <c r="H207" s="18"/>
      <c r="K207" s="47"/>
      <c r="L207" s="47"/>
      <c r="M207" s="47"/>
      <c r="N207" s="46" t="s">
        <v>175</v>
      </c>
      <c r="O207" s="47"/>
      <c r="P207" s="47"/>
      <c r="Q207" s="47"/>
      <c r="R207" s="47"/>
      <c r="S207" s="47"/>
      <c r="T207" s="48" t="s">
        <v>176</v>
      </c>
    </row>
    <row r="208" spans="1:21" s="9" customFormat="1" ht="15" customHeight="1" x14ac:dyDescent="0.15">
      <c r="B208" s="18"/>
      <c r="C208" s="18"/>
    </row>
    <row r="209" spans="2:3" s="9" customFormat="1" ht="15" customHeight="1" x14ac:dyDescent="0.15">
      <c r="B209" s="18"/>
      <c r="C209" s="18"/>
    </row>
    <row r="210" spans="2:3" s="9" customFormat="1" ht="15" customHeight="1" x14ac:dyDescent="0.15">
      <c r="B210" s="18"/>
      <c r="C210" s="18"/>
    </row>
    <row r="211" spans="2:3" s="9" customFormat="1" ht="15" customHeight="1" x14ac:dyDescent="0.15">
      <c r="B211" s="18"/>
      <c r="C211" s="18"/>
    </row>
    <row r="212" spans="2:3" s="9" customFormat="1" ht="15" customHeight="1" x14ac:dyDescent="0.15">
      <c r="B212" s="18"/>
      <c r="C212" s="18"/>
    </row>
    <row r="213" spans="2:3" s="9" customFormat="1" ht="15" customHeight="1" x14ac:dyDescent="0.15">
      <c r="B213" s="18"/>
      <c r="C213" s="18"/>
    </row>
    <row r="214" spans="2:3" s="9" customFormat="1" ht="15" customHeight="1" x14ac:dyDescent="0.15">
      <c r="B214" s="18"/>
      <c r="C214" s="18"/>
    </row>
    <row r="215" spans="2:3" s="9" customFormat="1" ht="15" customHeight="1" x14ac:dyDescent="0.15">
      <c r="B215" s="18"/>
      <c r="C215" s="18"/>
    </row>
    <row r="216" spans="2:3" s="9" customFormat="1" ht="15" customHeight="1" x14ac:dyDescent="0.15">
      <c r="B216" s="18"/>
      <c r="C216" s="18"/>
    </row>
    <row r="217" spans="2:3" s="9" customFormat="1" ht="15" customHeight="1" x14ac:dyDescent="0.15">
      <c r="B217" s="18"/>
      <c r="C217" s="18"/>
    </row>
    <row r="218" spans="2:3" s="9" customFormat="1" ht="15" customHeight="1" x14ac:dyDescent="0.15">
      <c r="B218" s="18"/>
      <c r="C218" s="18"/>
    </row>
    <row r="219" spans="2:3" s="9" customFormat="1" ht="15" customHeight="1" x14ac:dyDescent="0.15">
      <c r="B219" s="18"/>
      <c r="C219" s="18"/>
    </row>
    <row r="220" spans="2:3" s="9" customFormat="1" ht="15" customHeight="1" x14ac:dyDescent="0.15">
      <c r="B220" s="18"/>
      <c r="C220" s="18"/>
    </row>
    <row r="221" spans="2:3" s="9" customFormat="1" ht="15" customHeight="1" x14ac:dyDescent="0.15">
      <c r="B221" s="18"/>
      <c r="C221" s="18"/>
    </row>
    <row r="222" spans="2:3" s="9" customFormat="1" ht="15" customHeight="1" x14ac:dyDescent="0.15">
      <c r="B222" s="18"/>
      <c r="C222" s="18"/>
    </row>
    <row r="223" spans="2:3" s="9" customFormat="1" ht="15" customHeight="1" x14ac:dyDescent="0.15">
      <c r="B223" s="18"/>
      <c r="C223" s="18"/>
    </row>
  </sheetData>
  <sheetProtection selectLockedCells="1"/>
  <mergeCells count="155">
    <mergeCell ref="D195:H195"/>
    <mergeCell ref="K197:T197"/>
    <mergeCell ref="K198:T198"/>
    <mergeCell ref="K200:S200"/>
    <mergeCell ref="K202:T202"/>
    <mergeCell ref="K203:T203"/>
    <mergeCell ref="K181:T181"/>
    <mergeCell ref="K182:T182"/>
    <mergeCell ref="K183:S183"/>
    <mergeCell ref="K185:T185"/>
    <mergeCell ref="K187:S187"/>
    <mergeCell ref="A191:T192"/>
    <mergeCell ref="C161:T161"/>
    <mergeCell ref="C164:T164"/>
    <mergeCell ref="C165:T165"/>
    <mergeCell ref="A173:T173"/>
    <mergeCell ref="A175:T176"/>
    <mergeCell ref="D179:H179"/>
    <mergeCell ref="C152:T152"/>
    <mergeCell ref="C153:T153"/>
    <mergeCell ref="C154:T154"/>
    <mergeCell ref="C156:T156"/>
    <mergeCell ref="C157:T157"/>
    <mergeCell ref="B159:T159"/>
    <mergeCell ref="C139:T139"/>
    <mergeCell ref="C140:T140"/>
    <mergeCell ref="C144:T144"/>
    <mergeCell ref="C145:T145"/>
    <mergeCell ref="C146:T148"/>
    <mergeCell ref="B150:T150"/>
    <mergeCell ref="C121:T122"/>
    <mergeCell ref="C123:T124"/>
    <mergeCell ref="C125:T126"/>
    <mergeCell ref="C127:T129"/>
    <mergeCell ref="C130:T131"/>
    <mergeCell ref="C135:T135"/>
    <mergeCell ref="C108:T108"/>
    <mergeCell ref="C111:T111"/>
    <mergeCell ref="C112:T112"/>
    <mergeCell ref="B115:T115"/>
    <mergeCell ref="C116:T117"/>
    <mergeCell ref="C119:T120"/>
    <mergeCell ref="G101:K101"/>
    <mergeCell ref="L101:M101"/>
    <mergeCell ref="N101:R101"/>
    <mergeCell ref="S101:T101"/>
    <mergeCell ref="G102:T102"/>
    <mergeCell ref="A105:T105"/>
    <mergeCell ref="G99:K99"/>
    <mergeCell ref="L99:M99"/>
    <mergeCell ref="N99:R99"/>
    <mergeCell ref="S99:T99"/>
    <mergeCell ref="G100:K100"/>
    <mergeCell ref="L100:M100"/>
    <mergeCell ref="N100:R100"/>
    <mergeCell ref="S100:T100"/>
    <mergeCell ref="A96:F102"/>
    <mergeCell ref="G96:T96"/>
    <mergeCell ref="G97:K97"/>
    <mergeCell ref="L97:M97"/>
    <mergeCell ref="N97:R97"/>
    <mergeCell ref="S97:T97"/>
    <mergeCell ref="G98:K98"/>
    <mergeCell ref="L98:M98"/>
    <mergeCell ref="N98:R98"/>
    <mergeCell ref="S98:T98"/>
    <mergeCell ref="B88:H88"/>
    <mergeCell ref="I88:T88"/>
    <mergeCell ref="B89:H89"/>
    <mergeCell ref="I89:T89"/>
    <mergeCell ref="A92:T92"/>
    <mergeCell ref="A95:F95"/>
    <mergeCell ref="G95:T95"/>
    <mergeCell ref="I82:J82"/>
    <mergeCell ref="K82:T82"/>
    <mergeCell ref="I83:J83"/>
    <mergeCell ref="K83:T83"/>
    <mergeCell ref="A86:T86"/>
    <mergeCell ref="A87:T87"/>
    <mergeCell ref="E74:O74"/>
    <mergeCell ref="A79:A83"/>
    <mergeCell ref="B79:E83"/>
    <mergeCell ref="F79:J79"/>
    <mergeCell ref="K79:T79"/>
    <mergeCell ref="F80:J80"/>
    <mergeCell ref="K80:T80"/>
    <mergeCell ref="F81:H83"/>
    <mergeCell ref="I81:J81"/>
    <mergeCell ref="K81:T81"/>
    <mergeCell ref="A56:C60"/>
    <mergeCell ref="D56:L60"/>
    <mergeCell ref="M56:T60"/>
    <mergeCell ref="A61:C70"/>
    <mergeCell ref="D61:L62"/>
    <mergeCell ref="M61:T70"/>
    <mergeCell ref="D63:L65"/>
    <mergeCell ref="D66:L67"/>
    <mergeCell ref="D68:L70"/>
    <mergeCell ref="A48:C49"/>
    <mergeCell ref="D48:L49"/>
    <mergeCell ref="M48:T49"/>
    <mergeCell ref="A50:C55"/>
    <mergeCell ref="D50:L50"/>
    <mergeCell ref="M50:T55"/>
    <mergeCell ref="D51:L52"/>
    <mergeCell ref="D53:L53"/>
    <mergeCell ref="D54:L55"/>
    <mergeCell ref="A39:C41"/>
    <mergeCell ref="D39:L41"/>
    <mergeCell ref="M39:T41"/>
    <mergeCell ref="A42:C47"/>
    <mergeCell ref="M42:T47"/>
    <mergeCell ref="H46:K46"/>
    <mergeCell ref="A33:C35"/>
    <mergeCell ref="D33:L35"/>
    <mergeCell ref="M33:T35"/>
    <mergeCell ref="A36:C38"/>
    <mergeCell ref="D36:L38"/>
    <mergeCell ref="M36:T38"/>
    <mergeCell ref="A26:C27"/>
    <mergeCell ref="D26:L27"/>
    <mergeCell ref="M26:T27"/>
    <mergeCell ref="A28:C32"/>
    <mergeCell ref="D28:L29"/>
    <mergeCell ref="M28:T32"/>
    <mergeCell ref="D30:L32"/>
    <mergeCell ref="B18:F18"/>
    <mergeCell ref="H18:T18"/>
    <mergeCell ref="B20:F20"/>
    <mergeCell ref="H20:N20"/>
    <mergeCell ref="B21:F21"/>
    <mergeCell ref="H21:N21"/>
    <mergeCell ref="B14:F14"/>
    <mergeCell ref="H14:T14"/>
    <mergeCell ref="B15:F17"/>
    <mergeCell ref="H15:J15"/>
    <mergeCell ref="K15:T15"/>
    <mergeCell ref="H16:J16"/>
    <mergeCell ref="K16:T16"/>
    <mergeCell ref="H17:J17"/>
    <mergeCell ref="K17:T17"/>
    <mergeCell ref="B8:F10"/>
    <mergeCell ref="H8:J8"/>
    <mergeCell ref="K8:T8"/>
    <mergeCell ref="H9:J9"/>
    <mergeCell ref="K9:T9"/>
    <mergeCell ref="H10:J10"/>
    <mergeCell ref="K10:T10"/>
    <mergeCell ref="A1:T2"/>
    <mergeCell ref="A3:T3"/>
    <mergeCell ref="B6:F6"/>
    <mergeCell ref="H6:P6"/>
    <mergeCell ref="Q6:T6"/>
    <mergeCell ref="B7:F7"/>
    <mergeCell ref="H7:T7"/>
  </mergeCells>
  <phoneticPr fontId="3"/>
  <dataValidations count="1">
    <dataValidation imeMode="fullAlpha" allowBlank="1" showInputMessage="1" showErrorMessage="1" sqref="H21" xr:uid="{1EBB2B59-C4AC-4EE2-B99C-ADD5E63E4001}"/>
  </dataValidations>
  <printOptions horizontalCentered="1"/>
  <pageMargins left="0.59055118110236227" right="0.59055118110236227" top="0.59055118110236227" bottom="0.39370078740157483" header="0.31496062992125984" footer="0.19685039370078741"/>
  <pageSetup paperSize="9" scale="99" fitToHeight="0" orientation="portrait" r:id="rId1"/>
  <rowBreaks count="4" manualBreakCount="4">
    <brk id="55" max="19" man="1"/>
    <brk id="103" max="19" man="1"/>
    <brk id="141" max="19" man="1"/>
    <brk id="174"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6AED7-D8D0-4352-A666-0E0FA23D7D4A}">
  <sheetPr>
    <tabColor rgb="FFFDD0C7"/>
    <pageSetUpPr fitToPage="1"/>
  </sheetPr>
  <dimension ref="A1:U67"/>
  <sheetViews>
    <sheetView view="pageBreakPreview" topLeftCell="A19" zoomScaleNormal="100" zoomScaleSheetLayoutView="100" workbookViewId="0">
      <selection activeCell="D66" sqref="D66:I66"/>
    </sheetView>
  </sheetViews>
  <sheetFormatPr defaultColWidth="9" defaultRowHeight="14.25" x14ac:dyDescent="0.15"/>
  <cols>
    <col min="1" max="20" width="4.625" style="485" customWidth="1"/>
    <col min="21" max="16384" width="9" style="485"/>
  </cols>
  <sheetData>
    <row r="1" spans="1:20" x14ac:dyDescent="0.15">
      <c r="T1" s="486"/>
    </row>
    <row r="2" spans="1:20" ht="15" customHeight="1" x14ac:dyDescent="0.15">
      <c r="A2" s="487" t="s">
        <v>642</v>
      </c>
      <c r="B2" s="487"/>
      <c r="C2" s="487"/>
      <c r="D2" s="487"/>
      <c r="E2" s="487"/>
      <c r="F2" s="487"/>
      <c r="G2" s="487"/>
      <c r="H2" s="487"/>
      <c r="I2" s="487"/>
      <c r="J2" s="487"/>
      <c r="K2" s="487"/>
      <c r="L2" s="487"/>
      <c r="M2" s="487"/>
      <c r="N2" s="487"/>
      <c r="O2" s="487"/>
      <c r="P2" s="487"/>
      <c r="Q2" s="487"/>
      <c r="R2" s="487"/>
      <c r="S2" s="487"/>
      <c r="T2" s="487"/>
    </row>
    <row r="3" spans="1:20" ht="15" customHeight="1" x14ac:dyDescent="0.15">
      <c r="A3" s="487"/>
      <c r="B3" s="487"/>
      <c r="C3" s="487"/>
      <c r="D3" s="487"/>
      <c r="E3" s="487"/>
      <c r="F3" s="487"/>
      <c r="G3" s="487"/>
      <c r="H3" s="487"/>
      <c r="I3" s="487"/>
      <c r="J3" s="487"/>
      <c r="K3" s="487"/>
      <c r="L3" s="487"/>
      <c r="M3" s="487"/>
      <c r="N3" s="487"/>
      <c r="O3" s="487"/>
      <c r="P3" s="487"/>
      <c r="Q3" s="487"/>
      <c r="R3" s="487"/>
      <c r="S3" s="487"/>
      <c r="T3" s="487"/>
    </row>
    <row r="4" spans="1:20" ht="15" customHeight="1" x14ac:dyDescent="0.15">
      <c r="A4" s="488" t="str">
        <f>IF([1]【マスター】!C22="","",[1]【マスター】!C22)</f>
        <v>株式会社ケアサポート</v>
      </c>
      <c r="B4" s="489"/>
      <c r="C4" s="489"/>
      <c r="D4" s="489"/>
      <c r="E4" s="489"/>
      <c r="F4" s="489"/>
      <c r="G4" s="489"/>
      <c r="H4" s="489"/>
      <c r="I4" s="489"/>
      <c r="J4" s="489"/>
      <c r="K4" s="489"/>
      <c r="L4" s="489"/>
      <c r="M4" s="489"/>
      <c r="N4" s="489"/>
      <c r="O4" s="489"/>
      <c r="P4" s="489"/>
      <c r="Q4" s="489"/>
      <c r="R4" s="489"/>
      <c r="S4" s="489"/>
      <c r="T4" s="489"/>
    </row>
    <row r="5" spans="1:20" ht="15" customHeight="1" x14ac:dyDescent="0.15">
      <c r="A5" s="488" t="str">
        <f>IF([1]【マスター】!C7="","",[1]【マスター】!C7)</f>
        <v>デイサービスさつき</v>
      </c>
      <c r="B5" s="489"/>
      <c r="C5" s="489"/>
      <c r="D5" s="489"/>
      <c r="E5" s="489"/>
      <c r="F5" s="489"/>
      <c r="G5" s="489"/>
      <c r="H5" s="489"/>
      <c r="I5" s="489"/>
      <c r="J5" s="489"/>
      <c r="K5" s="489"/>
      <c r="L5" s="489"/>
      <c r="M5" s="489"/>
      <c r="N5" s="489"/>
      <c r="O5" s="489"/>
      <c r="P5" s="489"/>
      <c r="Q5" s="489"/>
      <c r="R5" s="489"/>
      <c r="S5" s="489"/>
      <c r="T5" s="489"/>
    </row>
    <row r="6" spans="1:20" ht="15" customHeight="1" x14ac:dyDescent="0.15">
      <c r="A6" s="485" t="s">
        <v>643</v>
      </c>
      <c r="C6" s="488"/>
      <c r="D6" s="489"/>
      <c r="E6" s="489"/>
      <c r="F6" s="489"/>
      <c r="G6" s="489"/>
      <c r="H6" s="489"/>
      <c r="I6" s="489"/>
      <c r="J6" s="489"/>
      <c r="K6" s="489"/>
      <c r="L6" s="489"/>
      <c r="M6" s="489"/>
      <c r="N6" s="489"/>
      <c r="O6" s="489"/>
      <c r="P6" s="489"/>
      <c r="Q6" s="489"/>
      <c r="R6" s="489"/>
      <c r="S6" s="489"/>
      <c r="T6" s="489"/>
    </row>
    <row r="7" spans="1:20" ht="15" customHeight="1" x14ac:dyDescent="0.15">
      <c r="A7" s="488"/>
      <c r="B7" s="489"/>
      <c r="C7" s="489"/>
      <c r="D7" s="489"/>
      <c r="E7" s="489"/>
      <c r="F7" s="489"/>
      <c r="G7" s="489"/>
      <c r="H7" s="489"/>
      <c r="I7" s="489"/>
      <c r="J7" s="489"/>
      <c r="K7" s="489"/>
      <c r="L7" s="489"/>
      <c r="M7" s="489"/>
      <c r="N7" s="489"/>
      <c r="O7" s="489"/>
      <c r="P7" s="489"/>
      <c r="Q7" s="489"/>
      <c r="R7" s="489"/>
      <c r="S7" s="489"/>
      <c r="T7" s="489"/>
    </row>
    <row r="8" spans="1:20" ht="30" customHeight="1" x14ac:dyDescent="0.15">
      <c r="A8" s="490" t="s">
        <v>644</v>
      </c>
      <c r="B8" s="490"/>
      <c r="C8" s="490"/>
      <c r="D8" s="490"/>
      <c r="E8" s="490"/>
      <c r="F8" s="490"/>
      <c r="G8" s="490"/>
      <c r="H8" s="490"/>
      <c r="I8" s="490"/>
      <c r="J8" s="490"/>
      <c r="K8" s="490"/>
      <c r="L8" s="490"/>
      <c r="M8" s="490"/>
      <c r="N8" s="490"/>
      <c r="O8" s="490"/>
      <c r="P8" s="490"/>
      <c r="Q8" s="490"/>
      <c r="R8" s="490"/>
      <c r="S8" s="490"/>
      <c r="T8" s="490"/>
    </row>
    <row r="9" spans="1:20" ht="15" customHeight="1" x14ac:dyDescent="0.15">
      <c r="A9" s="491"/>
      <c r="B9" s="491"/>
      <c r="C9" s="491"/>
      <c r="D9" s="491"/>
      <c r="E9" s="491"/>
      <c r="F9" s="491"/>
      <c r="G9" s="491"/>
      <c r="H9" s="491"/>
      <c r="I9" s="491"/>
      <c r="J9" s="491"/>
      <c r="K9" s="491"/>
      <c r="L9" s="491"/>
      <c r="M9" s="491"/>
      <c r="N9" s="491"/>
      <c r="O9" s="491"/>
      <c r="P9" s="491"/>
      <c r="Q9" s="491"/>
      <c r="R9" s="491"/>
      <c r="S9" s="491"/>
      <c r="T9" s="491"/>
    </row>
    <row r="10" spans="1:20" ht="15" customHeight="1" x14ac:dyDescent="0.15">
      <c r="A10" s="492" t="s">
        <v>645</v>
      </c>
      <c r="B10" s="492"/>
      <c r="C10" s="492"/>
      <c r="D10" s="492"/>
      <c r="E10" s="492"/>
      <c r="F10" s="492"/>
      <c r="G10" s="492"/>
      <c r="H10" s="492"/>
      <c r="I10" s="492"/>
      <c r="J10" s="492"/>
      <c r="K10" s="492"/>
      <c r="L10" s="492"/>
      <c r="M10" s="492"/>
      <c r="N10" s="492"/>
      <c r="O10" s="492"/>
      <c r="P10" s="492"/>
      <c r="Q10" s="492"/>
      <c r="R10" s="492"/>
      <c r="S10" s="492"/>
      <c r="T10" s="492"/>
    </row>
    <row r="11" spans="1:20" s="494" customFormat="1" ht="16.350000000000001" customHeight="1" x14ac:dyDescent="0.15">
      <c r="A11" s="493" t="s">
        <v>646</v>
      </c>
      <c r="B11" s="493"/>
      <c r="C11" s="493"/>
      <c r="D11" s="493"/>
      <c r="E11" s="493"/>
      <c r="F11" s="493"/>
      <c r="G11" s="493"/>
      <c r="H11" s="493"/>
      <c r="I11" s="493"/>
      <c r="J11" s="493"/>
      <c r="K11" s="493"/>
      <c r="L11" s="493"/>
      <c r="M11" s="493"/>
      <c r="N11" s="493"/>
      <c r="O11" s="493"/>
      <c r="P11" s="493"/>
      <c r="Q11" s="493"/>
      <c r="R11" s="493"/>
      <c r="S11" s="493"/>
      <c r="T11" s="493"/>
    </row>
    <row r="12" spans="1:20" s="494" customFormat="1" ht="16.350000000000001" customHeight="1" x14ac:dyDescent="0.15">
      <c r="A12" s="495" t="s">
        <v>29</v>
      </c>
      <c r="B12" s="495"/>
      <c r="C12" s="494" t="s">
        <v>647</v>
      </c>
    </row>
    <row r="13" spans="1:20" s="494" customFormat="1" ht="30" customHeight="1" x14ac:dyDescent="0.15">
      <c r="A13" s="495" t="s">
        <v>58</v>
      </c>
      <c r="B13" s="495"/>
      <c r="C13" s="490" t="s">
        <v>648</v>
      </c>
      <c r="D13" s="490"/>
      <c r="E13" s="490"/>
      <c r="F13" s="490"/>
      <c r="G13" s="490"/>
      <c r="H13" s="490"/>
      <c r="I13" s="490"/>
      <c r="J13" s="490"/>
      <c r="K13" s="490"/>
      <c r="L13" s="490"/>
      <c r="M13" s="490"/>
      <c r="N13" s="490"/>
      <c r="O13" s="490"/>
      <c r="P13" s="490"/>
      <c r="Q13" s="490"/>
      <c r="R13" s="490"/>
      <c r="S13" s="490"/>
      <c r="T13" s="490"/>
    </row>
    <row r="14" spans="1:20" s="494" customFormat="1" ht="16.350000000000001" customHeight="1" x14ac:dyDescent="0.15">
      <c r="A14" s="495" t="s">
        <v>60</v>
      </c>
      <c r="B14" s="495"/>
      <c r="C14" s="494" t="s">
        <v>649</v>
      </c>
    </row>
    <row r="15" spans="1:20" s="494" customFormat="1" ht="16.350000000000001" customHeight="1" x14ac:dyDescent="0.15">
      <c r="A15" s="495" t="s">
        <v>62</v>
      </c>
      <c r="B15" s="495"/>
      <c r="C15" s="494" t="s">
        <v>650</v>
      </c>
    </row>
    <row r="16" spans="1:20" s="494" customFormat="1" ht="16.350000000000001" customHeight="1" x14ac:dyDescent="0.15">
      <c r="A16" s="495" t="s">
        <v>64</v>
      </c>
      <c r="B16" s="495"/>
      <c r="C16" s="494" t="s">
        <v>651</v>
      </c>
    </row>
    <row r="17" spans="1:20" s="494" customFormat="1" ht="16.350000000000001" customHeight="1" x14ac:dyDescent="0.15">
      <c r="A17" s="495" t="s">
        <v>652</v>
      </c>
      <c r="B17" s="495"/>
      <c r="C17" s="494" t="s">
        <v>653</v>
      </c>
    </row>
    <row r="18" spans="1:20" s="494" customFormat="1" ht="16.350000000000001" customHeight="1" x14ac:dyDescent="0.15">
      <c r="A18" s="495" t="s">
        <v>654</v>
      </c>
      <c r="B18" s="495"/>
      <c r="C18" s="494" t="s">
        <v>655</v>
      </c>
    </row>
    <row r="19" spans="1:20" s="494" customFormat="1" ht="16.350000000000001" customHeight="1" x14ac:dyDescent="0.15">
      <c r="A19" s="495" t="s">
        <v>656</v>
      </c>
      <c r="B19" s="495"/>
      <c r="C19" s="494" t="s">
        <v>657</v>
      </c>
    </row>
    <row r="20" spans="1:20" s="494" customFormat="1" ht="16.350000000000001" customHeight="1" x14ac:dyDescent="0.15">
      <c r="A20" s="493" t="s">
        <v>658</v>
      </c>
      <c r="B20" s="493"/>
      <c r="C20" s="493"/>
      <c r="D20" s="493"/>
      <c r="E20" s="493"/>
      <c r="F20" s="493"/>
      <c r="G20" s="493"/>
      <c r="H20" s="493"/>
      <c r="I20" s="493"/>
      <c r="J20" s="493"/>
      <c r="K20" s="493"/>
      <c r="L20" s="493"/>
      <c r="M20" s="493"/>
      <c r="N20" s="493"/>
      <c r="O20" s="493"/>
      <c r="P20" s="493"/>
      <c r="Q20" s="493"/>
      <c r="R20" s="493"/>
      <c r="S20" s="493"/>
      <c r="T20" s="493"/>
    </row>
    <row r="21" spans="1:20" s="494" customFormat="1" ht="16.350000000000001" customHeight="1" x14ac:dyDescent="0.15">
      <c r="B21" s="496"/>
      <c r="C21" s="496" t="s">
        <v>659</v>
      </c>
      <c r="D21" s="496"/>
      <c r="E21" s="496"/>
      <c r="F21" s="496"/>
      <c r="G21" s="496"/>
      <c r="H21" s="496"/>
      <c r="I21" s="496"/>
      <c r="J21" s="496"/>
      <c r="K21" s="496"/>
      <c r="L21" s="496"/>
      <c r="M21" s="496"/>
      <c r="N21" s="496"/>
      <c r="O21" s="496"/>
      <c r="P21" s="496"/>
      <c r="Q21" s="496"/>
      <c r="R21" s="496"/>
      <c r="S21" s="496"/>
      <c r="T21" s="496"/>
    </row>
    <row r="22" spans="1:20" s="494" customFormat="1" ht="16.350000000000001" customHeight="1" x14ac:dyDescent="0.15">
      <c r="A22" s="493" t="s">
        <v>660</v>
      </c>
      <c r="B22" s="493"/>
      <c r="C22" s="493"/>
      <c r="D22" s="493"/>
      <c r="E22" s="493"/>
      <c r="F22" s="493"/>
      <c r="G22" s="493"/>
      <c r="H22" s="493"/>
      <c r="I22" s="493"/>
      <c r="J22" s="493"/>
      <c r="K22" s="493"/>
      <c r="L22" s="493"/>
      <c r="M22" s="493"/>
      <c r="N22" s="493"/>
      <c r="O22" s="493"/>
      <c r="P22" s="493"/>
      <c r="Q22" s="493"/>
      <c r="R22" s="493"/>
      <c r="S22" s="493"/>
      <c r="T22" s="493"/>
    </row>
    <row r="23" spans="1:20" s="494" customFormat="1" ht="30" customHeight="1" x14ac:dyDescent="0.15">
      <c r="B23" s="497"/>
      <c r="C23" s="490" t="s">
        <v>661</v>
      </c>
      <c r="D23" s="490"/>
      <c r="E23" s="490"/>
      <c r="F23" s="490"/>
      <c r="G23" s="490"/>
      <c r="H23" s="490"/>
      <c r="I23" s="490"/>
      <c r="J23" s="490"/>
      <c r="K23" s="490"/>
      <c r="L23" s="490"/>
      <c r="M23" s="490"/>
      <c r="N23" s="490"/>
      <c r="O23" s="490"/>
      <c r="P23" s="490"/>
      <c r="Q23" s="490"/>
      <c r="R23" s="490"/>
      <c r="S23" s="490"/>
      <c r="T23" s="490"/>
    </row>
    <row r="24" spans="1:20" s="494" customFormat="1" ht="45" customHeight="1" x14ac:dyDescent="0.15">
      <c r="B24" s="497"/>
      <c r="C24" s="490" t="s">
        <v>662</v>
      </c>
      <c r="D24" s="490"/>
      <c r="E24" s="490"/>
      <c r="F24" s="490"/>
      <c r="G24" s="490"/>
      <c r="H24" s="490"/>
      <c r="I24" s="490"/>
      <c r="J24" s="490"/>
      <c r="K24" s="490"/>
      <c r="L24" s="490"/>
      <c r="M24" s="490"/>
      <c r="N24" s="490"/>
      <c r="O24" s="490"/>
      <c r="P24" s="490"/>
      <c r="Q24" s="490"/>
      <c r="R24" s="490"/>
      <c r="S24" s="490"/>
      <c r="T24" s="490"/>
    </row>
    <row r="25" spans="1:20" ht="15" customHeight="1" x14ac:dyDescent="0.15">
      <c r="A25" s="498" t="s">
        <v>663</v>
      </c>
      <c r="B25" s="498"/>
      <c r="C25" s="498"/>
      <c r="D25" s="498"/>
      <c r="E25" s="498" t="s">
        <v>664</v>
      </c>
      <c r="F25" s="498"/>
      <c r="G25" s="498"/>
      <c r="H25" s="498"/>
      <c r="I25" s="498"/>
      <c r="J25" s="498"/>
      <c r="K25" s="498"/>
      <c r="L25" s="498"/>
      <c r="M25" s="498"/>
      <c r="N25" s="498"/>
      <c r="O25" s="498" t="s">
        <v>665</v>
      </c>
      <c r="P25" s="498"/>
      <c r="Q25" s="498"/>
      <c r="R25" s="498"/>
      <c r="S25" s="498"/>
      <c r="T25" s="498"/>
    </row>
    <row r="26" spans="1:20" ht="15" customHeight="1" x14ac:dyDescent="0.15">
      <c r="A26" s="498"/>
      <c r="B26" s="498"/>
      <c r="C26" s="498"/>
      <c r="D26" s="498"/>
      <c r="E26" s="499"/>
      <c r="F26" s="499"/>
      <c r="G26" s="499"/>
      <c r="H26" s="499"/>
      <c r="I26" s="499"/>
      <c r="J26" s="499"/>
      <c r="K26" s="499"/>
      <c r="L26" s="499"/>
      <c r="M26" s="499"/>
      <c r="N26" s="499"/>
      <c r="O26" s="498" t="s">
        <v>666</v>
      </c>
      <c r="P26" s="498"/>
      <c r="Q26" s="498"/>
      <c r="R26" s="498" t="s">
        <v>667</v>
      </c>
      <c r="S26" s="498"/>
      <c r="T26" s="498"/>
    </row>
    <row r="27" spans="1:20" ht="15" customHeight="1" x14ac:dyDescent="0.15">
      <c r="A27" s="500" t="s">
        <v>668</v>
      </c>
      <c r="B27" s="500"/>
      <c r="C27" s="500"/>
      <c r="D27" s="501"/>
      <c r="E27" s="502" t="s">
        <v>669</v>
      </c>
      <c r="F27" s="503"/>
      <c r="G27" s="503"/>
      <c r="H27" s="503"/>
      <c r="I27" s="503"/>
      <c r="J27" s="503"/>
      <c r="K27" s="503"/>
      <c r="L27" s="503"/>
      <c r="M27" s="503"/>
      <c r="N27" s="504"/>
      <c r="O27" s="505" t="s">
        <v>670</v>
      </c>
      <c r="P27" s="506"/>
      <c r="Q27" s="507"/>
      <c r="R27" s="505" t="s">
        <v>670</v>
      </c>
      <c r="S27" s="506"/>
      <c r="T27" s="507"/>
    </row>
    <row r="28" spans="1:20" ht="15" customHeight="1" x14ac:dyDescent="0.15">
      <c r="A28" s="500"/>
      <c r="B28" s="500"/>
      <c r="C28" s="500"/>
      <c r="D28" s="501"/>
      <c r="E28" s="508"/>
      <c r="F28" s="509"/>
      <c r="G28" s="509"/>
      <c r="H28" s="509"/>
      <c r="I28" s="509"/>
      <c r="J28" s="509"/>
      <c r="K28" s="509"/>
      <c r="L28" s="509"/>
      <c r="M28" s="509"/>
      <c r="N28" s="510"/>
      <c r="O28" s="511"/>
      <c r="P28" s="512"/>
      <c r="Q28" s="513"/>
      <c r="R28" s="511"/>
      <c r="S28" s="512"/>
      <c r="T28" s="513"/>
    </row>
    <row r="29" spans="1:20" ht="15" customHeight="1" x14ac:dyDescent="0.15">
      <c r="A29" s="500"/>
      <c r="B29" s="500"/>
      <c r="C29" s="500"/>
      <c r="D29" s="501"/>
      <c r="E29" s="514"/>
      <c r="F29" s="515"/>
      <c r="G29" s="515"/>
      <c r="H29" s="515"/>
      <c r="I29" s="515"/>
      <c r="J29" s="515"/>
      <c r="K29" s="515"/>
      <c r="L29" s="515"/>
      <c r="M29" s="515"/>
      <c r="N29" s="516"/>
      <c r="O29" s="517"/>
      <c r="P29" s="518"/>
      <c r="Q29" s="519"/>
      <c r="R29" s="517"/>
      <c r="S29" s="518"/>
      <c r="T29" s="519"/>
    </row>
    <row r="30" spans="1:20" ht="15" customHeight="1" x14ac:dyDescent="0.15">
      <c r="A30" s="498" t="s">
        <v>663</v>
      </c>
      <c r="B30" s="498"/>
      <c r="C30" s="498"/>
      <c r="D30" s="498"/>
      <c r="E30" s="498" t="s">
        <v>664</v>
      </c>
      <c r="F30" s="498"/>
      <c r="G30" s="498"/>
      <c r="H30" s="498"/>
      <c r="I30" s="498"/>
      <c r="J30" s="498"/>
      <c r="K30" s="498"/>
      <c r="L30" s="498"/>
      <c r="M30" s="498"/>
      <c r="N30" s="498"/>
      <c r="O30" s="498" t="s">
        <v>665</v>
      </c>
      <c r="P30" s="498"/>
      <c r="Q30" s="498"/>
      <c r="R30" s="498"/>
      <c r="S30" s="498"/>
      <c r="T30" s="498"/>
    </row>
    <row r="31" spans="1:20" ht="15" customHeight="1" x14ac:dyDescent="0.15">
      <c r="A31" s="498"/>
      <c r="B31" s="498"/>
      <c r="C31" s="498"/>
      <c r="D31" s="498"/>
      <c r="E31" s="499"/>
      <c r="F31" s="499"/>
      <c r="G31" s="499"/>
      <c r="H31" s="499"/>
      <c r="I31" s="499"/>
      <c r="J31" s="499"/>
      <c r="K31" s="499"/>
      <c r="L31" s="499"/>
      <c r="M31" s="499"/>
      <c r="N31" s="499"/>
      <c r="O31" s="498" t="s">
        <v>666</v>
      </c>
      <c r="P31" s="498"/>
      <c r="Q31" s="498"/>
      <c r="R31" s="498" t="s">
        <v>667</v>
      </c>
      <c r="S31" s="498"/>
      <c r="T31" s="498"/>
    </row>
    <row r="32" spans="1:20" ht="18" customHeight="1" x14ac:dyDescent="0.15">
      <c r="A32" s="500" t="s">
        <v>671</v>
      </c>
      <c r="B32" s="500"/>
      <c r="C32" s="500"/>
      <c r="D32" s="500"/>
      <c r="E32" s="520" t="s">
        <v>672</v>
      </c>
      <c r="F32" s="520"/>
      <c r="G32" s="520"/>
      <c r="H32" s="520"/>
      <c r="I32" s="520"/>
      <c r="J32" s="520"/>
      <c r="K32" s="520"/>
      <c r="L32" s="520"/>
      <c r="M32" s="520"/>
      <c r="N32" s="520"/>
      <c r="O32" s="521" t="s">
        <v>670</v>
      </c>
      <c r="P32" s="521"/>
      <c r="Q32" s="521"/>
      <c r="R32" s="522"/>
      <c r="S32" s="522"/>
      <c r="T32" s="522"/>
    </row>
    <row r="33" spans="1:21" ht="18" customHeight="1" x14ac:dyDescent="0.15">
      <c r="A33" s="500"/>
      <c r="B33" s="500"/>
      <c r="C33" s="500"/>
      <c r="D33" s="500"/>
      <c r="E33" s="520" t="s">
        <v>673</v>
      </c>
      <c r="F33" s="520"/>
      <c r="G33" s="520"/>
      <c r="H33" s="520"/>
      <c r="I33" s="520"/>
      <c r="J33" s="520"/>
      <c r="K33" s="520"/>
      <c r="L33" s="520"/>
      <c r="M33" s="520"/>
      <c r="N33" s="520"/>
      <c r="O33" s="521" t="s">
        <v>670</v>
      </c>
      <c r="P33" s="521"/>
      <c r="Q33" s="521"/>
      <c r="R33" s="522"/>
      <c r="S33" s="522"/>
      <c r="T33" s="522"/>
    </row>
    <row r="34" spans="1:21" ht="18" customHeight="1" x14ac:dyDescent="0.15">
      <c r="A34" s="500" t="s">
        <v>674</v>
      </c>
      <c r="B34" s="500"/>
      <c r="C34" s="500"/>
      <c r="D34" s="500"/>
      <c r="E34" s="520" t="s">
        <v>675</v>
      </c>
      <c r="F34" s="520"/>
      <c r="G34" s="520"/>
      <c r="H34" s="520"/>
      <c r="I34" s="520"/>
      <c r="J34" s="520"/>
      <c r="K34" s="520"/>
      <c r="L34" s="520"/>
      <c r="M34" s="520"/>
      <c r="N34" s="520"/>
      <c r="O34" s="521" t="s">
        <v>670</v>
      </c>
      <c r="P34" s="521"/>
      <c r="Q34" s="521"/>
      <c r="R34" s="521" t="s">
        <v>670</v>
      </c>
      <c r="S34" s="521"/>
      <c r="T34" s="521"/>
    </row>
    <row r="35" spans="1:21" ht="18" customHeight="1" x14ac:dyDescent="0.15">
      <c r="A35" s="500"/>
      <c r="B35" s="500"/>
      <c r="C35" s="500"/>
      <c r="D35" s="500"/>
      <c r="E35" s="523" t="s">
        <v>676</v>
      </c>
      <c r="F35" s="524"/>
      <c r="G35" s="524"/>
      <c r="H35" s="524"/>
      <c r="I35" s="524"/>
      <c r="J35" s="524"/>
      <c r="K35" s="524"/>
      <c r="L35" s="524"/>
      <c r="M35" s="524"/>
      <c r="N35" s="525"/>
      <c r="O35" s="526" t="s">
        <v>670</v>
      </c>
      <c r="P35" s="527"/>
      <c r="Q35" s="528"/>
      <c r="R35" s="526" t="s">
        <v>670</v>
      </c>
      <c r="S35" s="527"/>
      <c r="T35" s="528"/>
    </row>
    <row r="36" spans="1:21" ht="18" customHeight="1" x14ac:dyDescent="0.15">
      <c r="A36" s="500"/>
      <c r="B36" s="500"/>
      <c r="C36" s="500"/>
      <c r="D36" s="500"/>
      <c r="E36" s="523" t="s">
        <v>677</v>
      </c>
      <c r="F36" s="524"/>
      <c r="G36" s="524"/>
      <c r="H36" s="524"/>
      <c r="I36" s="524"/>
      <c r="J36" s="524"/>
      <c r="K36" s="524"/>
      <c r="L36" s="524"/>
      <c r="M36" s="524"/>
      <c r="N36" s="525"/>
      <c r="O36" s="526" t="s">
        <v>670</v>
      </c>
      <c r="P36" s="527"/>
      <c r="Q36" s="528"/>
      <c r="R36" s="526" t="s">
        <v>670</v>
      </c>
      <c r="S36" s="527"/>
      <c r="T36" s="528"/>
    </row>
    <row r="37" spans="1:21" ht="18" customHeight="1" x14ac:dyDescent="0.15">
      <c r="A37" s="500"/>
      <c r="B37" s="500"/>
      <c r="C37" s="500"/>
      <c r="D37" s="500"/>
      <c r="E37" s="529" t="s">
        <v>678</v>
      </c>
      <c r="F37" s="530"/>
      <c r="G37" s="531" t="s">
        <v>679</v>
      </c>
      <c r="H37" s="531"/>
      <c r="I37" s="531"/>
      <c r="J37" s="531"/>
      <c r="K37" s="531"/>
      <c r="L37" s="531"/>
      <c r="M37" s="531"/>
      <c r="N37" s="531"/>
      <c r="O37" s="531"/>
      <c r="P37" s="531"/>
      <c r="Q37" s="531"/>
      <c r="R37" s="531"/>
      <c r="S37" s="531"/>
      <c r="T37" s="532"/>
    </row>
    <row r="38" spans="1:21" ht="18" customHeight="1" x14ac:dyDescent="0.15">
      <c r="A38" s="500"/>
      <c r="B38" s="500"/>
      <c r="C38" s="500"/>
      <c r="D38" s="500"/>
      <c r="E38" s="533"/>
      <c r="F38" s="534"/>
      <c r="G38" s="535" t="s">
        <v>680</v>
      </c>
      <c r="H38" s="535"/>
      <c r="I38" s="535"/>
      <c r="J38" s="535"/>
      <c r="K38" s="535"/>
      <c r="L38" s="535"/>
      <c r="M38" s="535"/>
      <c r="N38" s="535"/>
      <c r="O38" s="535"/>
      <c r="P38" s="535"/>
      <c r="Q38" s="535"/>
      <c r="R38" s="535"/>
      <c r="S38" s="535"/>
      <c r="T38" s="536"/>
    </row>
    <row r="39" spans="1:21" ht="18" customHeight="1" x14ac:dyDescent="0.15">
      <c r="A39" s="500"/>
      <c r="B39" s="500"/>
      <c r="C39" s="500"/>
      <c r="D39" s="500"/>
      <c r="E39" s="537"/>
      <c r="F39" s="538"/>
      <c r="G39" s="539" t="s">
        <v>681</v>
      </c>
      <c r="H39" s="539"/>
      <c r="I39" s="539"/>
      <c r="J39" s="539"/>
      <c r="K39" s="539"/>
      <c r="L39" s="539"/>
      <c r="M39" s="539"/>
      <c r="N39" s="539"/>
      <c r="O39" s="539"/>
      <c r="P39" s="539"/>
      <c r="Q39" s="539"/>
      <c r="R39" s="539"/>
      <c r="S39" s="539"/>
      <c r="T39" s="540"/>
    </row>
    <row r="40" spans="1:21" ht="18" customHeight="1" x14ac:dyDescent="0.15">
      <c r="A40" s="500"/>
      <c r="B40" s="500"/>
      <c r="C40" s="500"/>
      <c r="D40" s="500"/>
      <c r="E40" s="520" t="s">
        <v>682</v>
      </c>
      <c r="F40" s="520"/>
      <c r="G40" s="520"/>
      <c r="H40" s="520"/>
      <c r="I40" s="520"/>
      <c r="J40" s="520"/>
      <c r="K40" s="520"/>
      <c r="L40" s="520"/>
      <c r="M40" s="520"/>
      <c r="N40" s="520"/>
      <c r="O40" s="521" t="s">
        <v>670</v>
      </c>
      <c r="P40" s="521"/>
      <c r="Q40" s="521"/>
      <c r="R40" s="521" t="s">
        <v>670</v>
      </c>
      <c r="S40" s="521"/>
      <c r="T40" s="521"/>
    </row>
    <row r="41" spans="1:21" ht="15" customHeight="1" x14ac:dyDescent="0.15">
      <c r="A41" s="485" t="s">
        <v>683</v>
      </c>
    </row>
    <row r="42" spans="1:21" ht="7.5" customHeight="1" x14ac:dyDescent="0.15"/>
    <row r="43" spans="1:21" ht="15" customHeight="1" x14ac:dyDescent="0.15">
      <c r="A43" s="541" t="s">
        <v>529</v>
      </c>
      <c r="B43" s="541"/>
      <c r="C43" s="486"/>
      <c r="D43" s="486" t="s">
        <v>684</v>
      </c>
      <c r="E43" s="486"/>
      <c r="F43" s="486" t="s">
        <v>685</v>
      </c>
      <c r="G43" s="486"/>
      <c r="H43" s="486" t="s">
        <v>686</v>
      </c>
      <c r="U43" s="542"/>
    </row>
    <row r="44" spans="1:21" ht="7.5" customHeight="1" x14ac:dyDescent="0.15">
      <c r="A44" s="486"/>
      <c r="B44" s="486"/>
      <c r="C44" s="486"/>
      <c r="D44" s="486"/>
      <c r="E44" s="486"/>
      <c r="F44" s="486"/>
      <c r="G44" s="486"/>
      <c r="H44" s="486"/>
    </row>
    <row r="45" spans="1:21" ht="15" customHeight="1" x14ac:dyDescent="0.15">
      <c r="A45" s="494" t="s">
        <v>687</v>
      </c>
      <c r="B45" s="494"/>
      <c r="C45" s="494"/>
      <c r="D45" s="494"/>
      <c r="E45" s="494"/>
      <c r="F45" s="494"/>
      <c r="G45" s="494"/>
      <c r="J45" s="543" t="s">
        <v>688</v>
      </c>
      <c r="K45" s="543"/>
      <c r="L45" s="543"/>
      <c r="M45" s="543"/>
      <c r="N45" s="543"/>
      <c r="O45" s="543"/>
      <c r="P45" s="543"/>
      <c r="Q45" s="543"/>
      <c r="R45" s="543"/>
      <c r="S45" s="543"/>
      <c r="T45" s="544" t="s">
        <v>172</v>
      </c>
    </row>
    <row r="46" spans="1:21" ht="15" customHeight="1" x14ac:dyDescent="0.15">
      <c r="A46" s="545"/>
      <c r="B46" s="497"/>
      <c r="C46" s="497"/>
      <c r="D46" s="497"/>
      <c r="E46" s="497"/>
      <c r="F46" s="497"/>
      <c r="G46" s="497"/>
      <c r="J46" s="497"/>
      <c r="K46" s="497"/>
      <c r="L46" s="497"/>
      <c r="M46" s="497"/>
      <c r="N46" s="497"/>
      <c r="O46" s="497"/>
      <c r="P46" s="497"/>
      <c r="Q46" s="497"/>
      <c r="R46" s="497"/>
      <c r="S46" s="497"/>
      <c r="T46" s="497"/>
    </row>
    <row r="47" spans="1:21" ht="15" customHeight="1" x14ac:dyDescent="0.15">
      <c r="A47" s="494" t="s">
        <v>689</v>
      </c>
      <c r="B47" s="494"/>
      <c r="C47" s="494"/>
      <c r="D47" s="494"/>
      <c r="E47" s="494"/>
      <c r="F47" s="494"/>
      <c r="G47" s="494"/>
      <c r="J47" s="543" t="s">
        <v>688</v>
      </c>
      <c r="K47" s="543"/>
      <c r="L47" s="543"/>
      <c r="M47" s="543"/>
      <c r="N47" s="543"/>
      <c r="O47" s="543"/>
      <c r="P47" s="543"/>
      <c r="Q47" s="543"/>
      <c r="R47" s="543"/>
      <c r="S47" s="543"/>
      <c r="T47" s="544" t="s">
        <v>172</v>
      </c>
    </row>
    <row r="48" spans="1:21" ht="15" customHeight="1" x14ac:dyDescent="0.15">
      <c r="A48" s="545"/>
      <c r="B48" s="497"/>
      <c r="C48" s="497"/>
      <c r="D48" s="497"/>
      <c r="E48" s="497"/>
      <c r="F48" s="497"/>
      <c r="G48" s="497"/>
      <c r="J48" s="497"/>
      <c r="K48" s="497"/>
      <c r="L48" s="497"/>
      <c r="M48" s="497"/>
      <c r="N48" s="497"/>
      <c r="O48" s="497"/>
      <c r="P48" s="497"/>
      <c r="Q48" s="497"/>
      <c r="R48" s="497"/>
      <c r="S48" s="497"/>
      <c r="T48" s="497"/>
    </row>
    <row r="49" spans="1:20" ht="15" customHeight="1" x14ac:dyDescent="0.15">
      <c r="A49" s="494" t="s">
        <v>690</v>
      </c>
      <c r="B49" s="494"/>
      <c r="C49" s="494"/>
      <c r="D49" s="494"/>
      <c r="E49" s="494"/>
      <c r="F49" s="494"/>
      <c r="G49" s="494"/>
      <c r="J49" s="543" t="s">
        <v>688</v>
      </c>
      <c r="K49" s="543"/>
      <c r="L49" s="543"/>
      <c r="M49" s="543"/>
      <c r="N49" s="543"/>
      <c r="O49" s="543"/>
      <c r="P49" s="543"/>
      <c r="Q49" s="543"/>
      <c r="R49" s="543"/>
      <c r="S49" s="543"/>
      <c r="T49" s="544" t="s">
        <v>172</v>
      </c>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7" spans="3:3" x14ac:dyDescent="0.15">
      <c r="C67" s="485" t="s">
        <v>691</v>
      </c>
    </row>
  </sheetData>
  <sheetProtection selectLockedCells="1"/>
  <mergeCells count="56">
    <mergeCell ref="A43:B43"/>
    <mergeCell ref="E37:E39"/>
    <mergeCell ref="G37:T37"/>
    <mergeCell ref="G38:T38"/>
    <mergeCell ref="G39:T39"/>
    <mergeCell ref="E40:N40"/>
    <mergeCell ref="O40:Q40"/>
    <mergeCell ref="R40:T40"/>
    <mergeCell ref="A34:D40"/>
    <mergeCell ref="E34:N34"/>
    <mergeCell ref="O34:Q34"/>
    <mergeCell ref="R34:T34"/>
    <mergeCell ref="E35:N35"/>
    <mergeCell ref="O35:Q35"/>
    <mergeCell ref="R35:T35"/>
    <mergeCell ref="E36:N36"/>
    <mergeCell ref="O36:Q36"/>
    <mergeCell ref="R36:T36"/>
    <mergeCell ref="A32:D33"/>
    <mergeCell ref="E32:N32"/>
    <mergeCell ref="O32:Q32"/>
    <mergeCell ref="R32:T32"/>
    <mergeCell ref="E33:N33"/>
    <mergeCell ref="O33:Q33"/>
    <mergeCell ref="R33:T33"/>
    <mergeCell ref="A27:D29"/>
    <mergeCell ref="E27:N29"/>
    <mergeCell ref="O27:Q29"/>
    <mergeCell ref="R27:T29"/>
    <mergeCell ref="A30:D31"/>
    <mergeCell ref="E30:N31"/>
    <mergeCell ref="O30:T30"/>
    <mergeCell ref="O31:Q31"/>
    <mergeCell ref="R31:T31"/>
    <mergeCell ref="A20:T20"/>
    <mergeCell ref="A22:T22"/>
    <mergeCell ref="C23:T23"/>
    <mergeCell ref="C24:T24"/>
    <mergeCell ref="A25:D26"/>
    <mergeCell ref="E25:N26"/>
    <mergeCell ref="O25:T25"/>
    <mergeCell ref="O26:Q26"/>
    <mergeCell ref="R26:T26"/>
    <mergeCell ref="A14:B14"/>
    <mergeCell ref="A15:B15"/>
    <mergeCell ref="A16:B16"/>
    <mergeCell ref="A17:B17"/>
    <mergeCell ref="A18:B18"/>
    <mergeCell ref="A19:B19"/>
    <mergeCell ref="A2:T3"/>
    <mergeCell ref="A8:T8"/>
    <mergeCell ref="A10:T10"/>
    <mergeCell ref="A11:T11"/>
    <mergeCell ref="A12:B12"/>
    <mergeCell ref="A13:B13"/>
    <mergeCell ref="C13:T13"/>
  </mergeCells>
  <phoneticPr fontId="3"/>
  <printOptions horizontalCentered="1"/>
  <pageMargins left="0.59055118110236227" right="0.59055118110236227" top="0.59055118110236227" bottom="0.39370078740157483" header="0.31496062992125984" footer="0.19685039370078741"/>
  <pageSetup paperSize="9" scale="9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5E86-E6DF-4BF5-A83B-3CC250592CEB}">
  <sheetPr>
    <tabColor rgb="FFFDD0C7"/>
    <pageSetUpPr fitToPage="1"/>
  </sheetPr>
  <dimension ref="A1:AG60"/>
  <sheetViews>
    <sheetView view="pageBreakPreview" zoomScaleNormal="100" zoomScaleSheetLayoutView="100" workbookViewId="0">
      <selection activeCell="D66" sqref="D66:I66"/>
    </sheetView>
  </sheetViews>
  <sheetFormatPr defaultColWidth="8.875" defaultRowHeight="13.5" x14ac:dyDescent="0.15"/>
  <cols>
    <col min="1" max="1" width="1.625" style="549" customWidth="1"/>
    <col min="2" max="31" width="3.125" style="549" customWidth="1"/>
    <col min="32" max="32" width="1.625" style="549" customWidth="1"/>
    <col min="33" max="127" width="3" style="549" customWidth="1"/>
    <col min="128" max="256" width="8.875" style="549"/>
    <col min="257" max="257" width="1.875" style="549" customWidth="1"/>
    <col min="258" max="264" width="3" style="549" customWidth="1"/>
    <col min="265" max="265" width="3.625" style="549" customWidth="1"/>
    <col min="266" max="266" width="2.625" style="549" customWidth="1"/>
    <col min="267" max="267" width="3.625" style="549" customWidth="1"/>
    <col min="268" max="268" width="2.625" style="549" customWidth="1"/>
    <col min="269" max="269" width="3.625" style="549" customWidth="1"/>
    <col min="270" max="270" width="2.625" style="549" customWidth="1"/>
    <col min="271" max="287" width="3" style="549" customWidth="1"/>
    <col min="288" max="288" width="1.875" style="549" customWidth="1"/>
    <col min="289" max="383" width="3" style="549" customWidth="1"/>
    <col min="384" max="512" width="8.875" style="549"/>
    <col min="513" max="513" width="1.875" style="549" customWidth="1"/>
    <col min="514" max="520" width="3" style="549" customWidth="1"/>
    <col min="521" max="521" width="3.625" style="549" customWidth="1"/>
    <col min="522" max="522" width="2.625" style="549" customWidth="1"/>
    <col min="523" max="523" width="3.625" style="549" customWidth="1"/>
    <col min="524" max="524" width="2.625" style="549" customWidth="1"/>
    <col min="525" max="525" width="3.625" style="549" customWidth="1"/>
    <col min="526" max="526" width="2.625" style="549" customWidth="1"/>
    <col min="527" max="543" width="3" style="549" customWidth="1"/>
    <col min="544" max="544" width="1.875" style="549" customWidth="1"/>
    <col min="545" max="639" width="3" style="549" customWidth="1"/>
    <col min="640" max="768" width="8.875" style="549"/>
    <col min="769" max="769" width="1.875" style="549" customWidth="1"/>
    <col min="770" max="776" width="3" style="549" customWidth="1"/>
    <col min="777" max="777" width="3.625" style="549" customWidth="1"/>
    <col min="778" max="778" width="2.625" style="549" customWidth="1"/>
    <col min="779" max="779" width="3.625" style="549" customWidth="1"/>
    <col min="780" max="780" width="2.625" style="549" customWidth="1"/>
    <col min="781" max="781" width="3.625" style="549" customWidth="1"/>
    <col min="782" max="782" width="2.625" style="549" customWidth="1"/>
    <col min="783" max="799" width="3" style="549" customWidth="1"/>
    <col min="800" max="800" width="1.875" style="549" customWidth="1"/>
    <col min="801" max="895" width="3" style="549" customWidth="1"/>
    <col min="896" max="1024" width="8.875" style="549"/>
    <col min="1025" max="1025" width="1.875" style="549" customWidth="1"/>
    <col min="1026" max="1032" width="3" style="549" customWidth="1"/>
    <col min="1033" max="1033" width="3.625" style="549" customWidth="1"/>
    <col min="1034" max="1034" width="2.625" style="549" customWidth="1"/>
    <col min="1035" max="1035" width="3.625" style="549" customWidth="1"/>
    <col min="1036" max="1036" width="2.625" style="549" customWidth="1"/>
    <col min="1037" max="1037" width="3.625" style="549" customWidth="1"/>
    <col min="1038" max="1038" width="2.625" style="549" customWidth="1"/>
    <col min="1039" max="1055" width="3" style="549" customWidth="1"/>
    <col min="1056" max="1056" width="1.875" style="549" customWidth="1"/>
    <col min="1057" max="1151" width="3" style="549" customWidth="1"/>
    <col min="1152" max="1280" width="8.875" style="549"/>
    <col min="1281" max="1281" width="1.875" style="549" customWidth="1"/>
    <col min="1282" max="1288" width="3" style="549" customWidth="1"/>
    <col min="1289" max="1289" width="3.625" style="549" customWidth="1"/>
    <col min="1290" max="1290" width="2.625" style="549" customWidth="1"/>
    <col min="1291" max="1291" width="3.625" style="549" customWidth="1"/>
    <col min="1292" max="1292" width="2.625" style="549" customWidth="1"/>
    <col min="1293" max="1293" width="3.625" style="549" customWidth="1"/>
    <col min="1294" max="1294" width="2.625" style="549" customWidth="1"/>
    <col min="1295" max="1311" width="3" style="549" customWidth="1"/>
    <col min="1312" max="1312" width="1.875" style="549" customWidth="1"/>
    <col min="1313" max="1407" width="3" style="549" customWidth="1"/>
    <col min="1408" max="1536" width="8.875" style="549"/>
    <col min="1537" max="1537" width="1.875" style="549" customWidth="1"/>
    <col min="1538" max="1544" width="3" style="549" customWidth="1"/>
    <col min="1545" max="1545" width="3.625" style="549" customWidth="1"/>
    <col min="1546" max="1546" width="2.625" style="549" customWidth="1"/>
    <col min="1547" max="1547" width="3.625" style="549" customWidth="1"/>
    <col min="1548" max="1548" width="2.625" style="549" customWidth="1"/>
    <col min="1549" max="1549" width="3.625" style="549" customWidth="1"/>
    <col min="1550" max="1550" width="2.625" style="549" customWidth="1"/>
    <col min="1551" max="1567" width="3" style="549" customWidth="1"/>
    <col min="1568" max="1568" width="1.875" style="549" customWidth="1"/>
    <col min="1569" max="1663" width="3" style="549" customWidth="1"/>
    <col min="1664" max="1792" width="8.875" style="549"/>
    <col min="1793" max="1793" width="1.875" style="549" customWidth="1"/>
    <col min="1794" max="1800" width="3" style="549" customWidth="1"/>
    <col min="1801" max="1801" width="3.625" style="549" customWidth="1"/>
    <col min="1802" max="1802" width="2.625" style="549" customWidth="1"/>
    <col min="1803" max="1803" width="3.625" style="549" customWidth="1"/>
    <col min="1804" max="1804" width="2.625" style="549" customWidth="1"/>
    <col min="1805" max="1805" width="3.625" style="549" customWidth="1"/>
    <col min="1806" max="1806" width="2.625" style="549" customWidth="1"/>
    <col min="1807" max="1823" width="3" style="549" customWidth="1"/>
    <col min="1824" max="1824" width="1.875" style="549" customWidth="1"/>
    <col min="1825" max="1919" width="3" style="549" customWidth="1"/>
    <col min="1920" max="2048" width="8.875" style="549"/>
    <col min="2049" max="2049" width="1.875" style="549" customWidth="1"/>
    <col min="2050" max="2056" width="3" style="549" customWidth="1"/>
    <col min="2057" max="2057" width="3.625" style="549" customWidth="1"/>
    <col min="2058" max="2058" width="2.625" style="549" customWidth="1"/>
    <col min="2059" max="2059" width="3.625" style="549" customWidth="1"/>
    <col min="2060" max="2060" width="2.625" style="549" customWidth="1"/>
    <col min="2061" max="2061" width="3.625" style="549" customWidth="1"/>
    <col min="2062" max="2062" width="2.625" style="549" customWidth="1"/>
    <col min="2063" max="2079" width="3" style="549" customWidth="1"/>
    <col min="2080" max="2080" width="1.875" style="549" customWidth="1"/>
    <col min="2081" max="2175" width="3" style="549" customWidth="1"/>
    <col min="2176" max="2304" width="8.875" style="549"/>
    <col min="2305" max="2305" width="1.875" style="549" customWidth="1"/>
    <col min="2306" max="2312" width="3" style="549" customWidth="1"/>
    <col min="2313" max="2313" width="3.625" style="549" customWidth="1"/>
    <col min="2314" max="2314" width="2.625" style="549" customWidth="1"/>
    <col min="2315" max="2315" width="3.625" style="549" customWidth="1"/>
    <col min="2316" max="2316" width="2.625" style="549" customWidth="1"/>
    <col min="2317" max="2317" width="3.625" style="549" customWidth="1"/>
    <col min="2318" max="2318" width="2.625" style="549" customWidth="1"/>
    <col min="2319" max="2335" width="3" style="549" customWidth="1"/>
    <col min="2336" max="2336" width="1.875" style="549" customWidth="1"/>
    <col min="2337" max="2431" width="3" style="549" customWidth="1"/>
    <col min="2432" max="2560" width="8.875" style="549"/>
    <col min="2561" max="2561" width="1.875" style="549" customWidth="1"/>
    <col min="2562" max="2568" width="3" style="549" customWidth="1"/>
    <col min="2569" max="2569" width="3.625" style="549" customWidth="1"/>
    <col min="2570" max="2570" width="2.625" style="549" customWidth="1"/>
    <col min="2571" max="2571" width="3.625" style="549" customWidth="1"/>
    <col min="2572" max="2572" width="2.625" style="549" customWidth="1"/>
    <col min="2573" max="2573" width="3.625" style="549" customWidth="1"/>
    <col min="2574" max="2574" width="2.625" style="549" customWidth="1"/>
    <col min="2575" max="2591" width="3" style="549" customWidth="1"/>
    <col min="2592" max="2592" width="1.875" style="549" customWidth="1"/>
    <col min="2593" max="2687" width="3" style="549" customWidth="1"/>
    <col min="2688" max="2816" width="8.875" style="549"/>
    <col min="2817" max="2817" width="1.875" style="549" customWidth="1"/>
    <col min="2818" max="2824" width="3" style="549" customWidth="1"/>
    <col min="2825" max="2825" width="3.625" style="549" customWidth="1"/>
    <col min="2826" max="2826" width="2.625" style="549" customWidth="1"/>
    <col min="2827" max="2827" width="3.625" style="549" customWidth="1"/>
    <col min="2828" max="2828" width="2.625" style="549" customWidth="1"/>
    <col min="2829" max="2829" width="3.625" style="549" customWidth="1"/>
    <col min="2830" max="2830" width="2.625" style="549" customWidth="1"/>
    <col min="2831" max="2847" width="3" style="549" customWidth="1"/>
    <col min="2848" max="2848" width="1.875" style="549" customWidth="1"/>
    <col min="2849" max="2943" width="3" style="549" customWidth="1"/>
    <col min="2944" max="3072" width="8.875" style="549"/>
    <col min="3073" max="3073" width="1.875" style="549" customWidth="1"/>
    <col min="3074" max="3080" width="3" style="549" customWidth="1"/>
    <col min="3081" max="3081" width="3.625" style="549" customWidth="1"/>
    <col min="3082" max="3082" width="2.625" style="549" customWidth="1"/>
    <col min="3083" max="3083" width="3.625" style="549" customWidth="1"/>
    <col min="3084" max="3084" width="2.625" style="549" customWidth="1"/>
    <col min="3085" max="3085" width="3.625" style="549" customWidth="1"/>
    <col min="3086" max="3086" width="2.625" style="549" customWidth="1"/>
    <col min="3087" max="3103" width="3" style="549" customWidth="1"/>
    <col min="3104" max="3104" width="1.875" style="549" customWidth="1"/>
    <col min="3105" max="3199" width="3" style="549" customWidth="1"/>
    <col min="3200" max="3328" width="8.875" style="549"/>
    <col min="3329" max="3329" width="1.875" style="549" customWidth="1"/>
    <col min="3330" max="3336" width="3" style="549" customWidth="1"/>
    <col min="3337" max="3337" width="3.625" style="549" customWidth="1"/>
    <col min="3338" max="3338" width="2.625" style="549" customWidth="1"/>
    <col min="3339" max="3339" width="3.625" style="549" customWidth="1"/>
    <col min="3340" max="3340" width="2.625" style="549" customWidth="1"/>
    <col min="3341" max="3341" width="3.625" style="549" customWidth="1"/>
    <col min="3342" max="3342" width="2.625" style="549" customWidth="1"/>
    <col min="3343" max="3359" width="3" style="549" customWidth="1"/>
    <col min="3360" max="3360" width="1.875" style="549" customWidth="1"/>
    <col min="3361" max="3455" width="3" style="549" customWidth="1"/>
    <col min="3456" max="3584" width="8.875" style="549"/>
    <col min="3585" max="3585" width="1.875" style="549" customWidth="1"/>
    <col min="3586" max="3592" width="3" style="549" customWidth="1"/>
    <col min="3593" max="3593" width="3.625" style="549" customWidth="1"/>
    <col min="3594" max="3594" width="2.625" style="549" customWidth="1"/>
    <col min="3595" max="3595" width="3.625" style="549" customWidth="1"/>
    <col min="3596" max="3596" width="2.625" style="549" customWidth="1"/>
    <col min="3597" max="3597" width="3.625" style="549" customWidth="1"/>
    <col min="3598" max="3598" width="2.625" style="549" customWidth="1"/>
    <col min="3599" max="3615" width="3" style="549" customWidth="1"/>
    <col min="3616" max="3616" width="1.875" style="549" customWidth="1"/>
    <col min="3617" max="3711" width="3" style="549" customWidth="1"/>
    <col min="3712" max="3840" width="8.875" style="549"/>
    <col min="3841" max="3841" width="1.875" style="549" customWidth="1"/>
    <col min="3842" max="3848" width="3" style="549" customWidth="1"/>
    <col min="3849" max="3849" width="3.625" style="549" customWidth="1"/>
    <col min="3850" max="3850" width="2.625" style="549" customWidth="1"/>
    <col min="3851" max="3851" width="3.625" style="549" customWidth="1"/>
    <col min="3852" max="3852" width="2.625" style="549" customWidth="1"/>
    <col min="3853" max="3853" width="3.625" style="549" customWidth="1"/>
    <col min="3854" max="3854" width="2.625" style="549" customWidth="1"/>
    <col min="3855" max="3871" width="3" style="549" customWidth="1"/>
    <col min="3872" max="3872" width="1.875" style="549" customWidth="1"/>
    <col min="3873" max="3967" width="3" style="549" customWidth="1"/>
    <col min="3968" max="4096" width="8.875" style="549"/>
    <col min="4097" max="4097" width="1.875" style="549" customWidth="1"/>
    <col min="4098" max="4104" width="3" style="549" customWidth="1"/>
    <col min="4105" max="4105" width="3.625" style="549" customWidth="1"/>
    <col min="4106" max="4106" width="2.625" style="549" customWidth="1"/>
    <col min="4107" max="4107" width="3.625" style="549" customWidth="1"/>
    <col min="4108" max="4108" width="2.625" style="549" customWidth="1"/>
    <col min="4109" max="4109" width="3.625" style="549" customWidth="1"/>
    <col min="4110" max="4110" width="2.625" style="549" customWidth="1"/>
    <col min="4111" max="4127" width="3" style="549" customWidth="1"/>
    <col min="4128" max="4128" width="1.875" style="549" customWidth="1"/>
    <col min="4129" max="4223" width="3" style="549" customWidth="1"/>
    <col min="4224" max="4352" width="8.875" style="549"/>
    <col min="4353" max="4353" width="1.875" style="549" customWidth="1"/>
    <col min="4354" max="4360" width="3" style="549" customWidth="1"/>
    <col min="4361" max="4361" width="3.625" style="549" customWidth="1"/>
    <col min="4362" max="4362" width="2.625" style="549" customWidth="1"/>
    <col min="4363" max="4363" width="3.625" style="549" customWidth="1"/>
    <col min="4364" max="4364" width="2.625" style="549" customWidth="1"/>
    <col min="4365" max="4365" width="3.625" style="549" customWidth="1"/>
    <col min="4366" max="4366" width="2.625" style="549" customWidth="1"/>
    <col min="4367" max="4383" width="3" style="549" customWidth="1"/>
    <col min="4384" max="4384" width="1.875" style="549" customWidth="1"/>
    <col min="4385" max="4479" width="3" style="549" customWidth="1"/>
    <col min="4480" max="4608" width="8.875" style="549"/>
    <col min="4609" max="4609" width="1.875" style="549" customWidth="1"/>
    <col min="4610" max="4616" width="3" style="549" customWidth="1"/>
    <col min="4617" max="4617" width="3.625" style="549" customWidth="1"/>
    <col min="4618" max="4618" width="2.625" style="549" customWidth="1"/>
    <col min="4619" max="4619" width="3.625" style="549" customWidth="1"/>
    <col min="4620" max="4620" width="2.625" style="549" customWidth="1"/>
    <col min="4621" max="4621" width="3.625" style="549" customWidth="1"/>
    <col min="4622" max="4622" width="2.625" style="549" customWidth="1"/>
    <col min="4623" max="4639" width="3" style="549" customWidth="1"/>
    <col min="4640" max="4640" width="1.875" style="549" customWidth="1"/>
    <col min="4641" max="4735" width="3" style="549" customWidth="1"/>
    <col min="4736" max="4864" width="8.875" style="549"/>
    <col min="4865" max="4865" width="1.875" style="549" customWidth="1"/>
    <col min="4866" max="4872" width="3" style="549" customWidth="1"/>
    <col min="4873" max="4873" width="3.625" style="549" customWidth="1"/>
    <col min="4874" max="4874" width="2.625" style="549" customWidth="1"/>
    <col min="4875" max="4875" width="3.625" style="549" customWidth="1"/>
    <col min="4876" max="4876" width="2.625" style="549" customWidth="1"/>
    <col min="4877" max="4877" width="3.625" style="549" customWidth="1"/>
    <col min="4878" max="4878" width="2.625" style="549" customWidth="1"/>
    <col min="4879" max="4895" width="3" style="549" customWidth="1"/>
    <col min="4896" max="4896" width="1.875" style="549" customWidth="1"/>
    <col min="4897" max="4991" width="3" style="549" customWidth="1"/>
    <col min="4992" max="5120" width="8.875" style="549"/>
    <col min="5121" max="5121" width="1.875" style="549" customWidth="1"/>
    <col min="5122" max="5128" width="3" style="549" customWidth="1"/>
    <col min="5129" max="5129" width="3.625" style="549" customWidth="1"/>
    <col min="5130" max="5130" width="2.625" style="549" customWidth="1"/>
    <col min="5131" max="5131" width="3.625" style="549" customWidth="1"/>
    <col min="5132" max="5132" width="2.625" style="549" customWidth="1"/>
    <col min="5133" max="5133" width="3.625" style="549" customWidth="1"/>
    <col min="5134" max="5134" width="2.625" style="549" customWidth="1"/>
    <col min="5135" max="5151" width="3" style="549" customWidth="1"/>
    <col min="5152" max="5152" width="1.875" style="549" customWidth="1"/>
    <col min="5153" max="5247" width="3" style="549" customWidth="1"/>
    <col min="5248" max="5376" width="8.875" style="549"/>
    <col min="5377" max="5377" width="1.875" style="549" customWidth="1"/>
    <col min="5378" max="5384" width="3" style="549" customWidth="1"/>
    <col min="5385" max="5385" width="3.625" style="549" customWidth="1"/>
    <col min="5386" max="5386" width="2.625" style="549" customWidth="1"/>
    <col min="5387" max="5387" width="3.625" style="549" customWidth="1"/>
    <col min="5388" max="5388" width="2.625" style="549" customWidth="1"/>
    <col min="5389" max="5389" width="3.625" style="549" customWidth="1"/>
    <col min="5390" max="5390" width="2.625" style="549" customWidth="1"/>
    <col min="5391" max="5407" width="3" style="549" customWidth="1"/>
    <col min="5408" max="5408" width="1.875" style="549" customWidth="1"/>
    <col min="5409" max="5503" width="3" style="549" customWidth="1"/>
    <col min="5504" max="5632" width="8.875" style="549"/>
    <col min="5633" max="5633" width="1.875" style="549" customWidth="1"/>
    <col min="5634" max="5640" width="3" style="549" customWidth="1"/>
    <col min="5641" max="5641" width="3.625" style="549" customWidth="1"/>
    <col min="5642" max="5642" width="2.625" style="549" customWidth="1"/>
    <col min="5643" max="5643" width="3.625" style="549" customWidth="1"/>
    <col min="5644" max="5644" width="2.625" style="549" customWidth="1"/>
    <col min="5645" max="5645" width="3.625" style="549" customWidth="1"/>
    <col min="5646" max="5646" width="2.625" style="549" customWidth="1"/>
    <col min="5647" max="5663" width="3" style="549" customWidth="1"/>
    <col min="5664" max="5664" width="1.875" style="549" customWidth="1"/>
    <col min="5665" max="5759" width="3" style="549" customWidth="1"/>
    <col min="5760" max="5888" width="8.875" style="549"/>
    <col min="5889" max="5889" width="1.875" style="549" customWidth="1"/>
    <col min="5890" max="5896" width="3" style="549" customWidth="1"/>
    <col min="5897" max="5897" width="3.625" style="549" customWidth="1"/>
    <col min="5898" max="5898" width="2.625" style="549" customWidth="1"/>
    <col min="5899" max="5899" width="3.625" style="549" customWidth="1"/>
    <col min="5900" max="5900" width="2.625" style="549" customWidth="1"/>
    <col min="5901" max="5901" width="3.625" style="549" customWidth="1"/>
    <col min="5902" max="5902" width="2.625" style="549" customWidth="1"/>
    <col min="5903" max="5919" width="3" style="549" customWidth="1"/>
    <col min="5920" max="5920" width="1.875" style="549" customWidth="1"/>
    <col min="5921" max="6015" width="3" style="549" customWidth="1"/>
    <col min="6016" max="6144" width="8.875" style="549"/>
    <col min="6145" max="6145" width="1.875" style="549" customWidth="1"/>
    <col min="6146" max="6152" width="3" style="549" customWidth="1"/>
    <col min="6153" max="6153" width="3.625" style="549" customWidth="1"/>
    <col min="6154" max="6154" width="2.625" style="549" customWidth="1"/>
    <col min="6155" max="6155" width="3.625" style="549" customWidth="1"/>
    <col min="6156" max="6156" width="2.625" style="549" customWidth="1"/>
    <col min="6157" max="6157" width="3.625" style="549" customWidth="1"/>
    <col min="6158" max="6158" width="2.625" style="549" customWidth="1"/>
    <col min="6159" max="6175" width="3" style="549" customWidth="1"/>
    <col min="6176" max="6176" width="1.875" style="549" customWidth="1"/>
    <col min="6177" max="6271" width="3" style="549" customWidth="1"/>
    <col min="6272" max="6400" width="8.875" style="549"/>
    <col min="6401" max="6401" width="1.875" style="549" customWidth="1"/>
    <col min="6402" max="6408" width="3" style="549" customWidth="1"/>
    <col min="6409" max="6409" width="3.625" style="549" customWidth="1"/>
    <col min="6410" max="6410" width="2.625" style="549" customWidth="1"/>
    <col min="6411" max="6411" width="3.625" style="549" customWidth="1"/>
    <col min="6412" max="6412" width="2.625" style="549" customWidth="1"/>
    <col min="6413" max="6413" width="3.625" style="549" customWidth="1"/>
    <col min="6414" max="6414" width="2.625" style="549" customWidth="1"/>
    <col min="6415" max="6431" width="3" style="549" customWidth="1"/>
    <col min="6432" max="6432" width="1.875" style="549" customWidth="1"/>
    <col min="6433" max="6527" width="3" style="549" customWidth="1"/>
    <col min="6528" max="6656" width="8.875" style="549"/>
    <col min="6657" max="6657" width="1.875" style="549" customWidth="1"/>
    <col min="6658" max="6664" width="3" style="549" customWidth="1"/>
    <col min="6665" max="6665" width="3.625" style="549" customWidth="1"/>
    <col min="6666" max="6666" width="2.625" style="549" customWidth="1"/>
    <col min="6667" max="6667" width="3.625" style="549" customWidth="1"/>
    <col min="6668" max="6668" width="2.625" style="549" customWidth="1"/>
    <col min="6669" max="6669" width="3.625" style="549" customWidth="1"/>
    <col min="6670" max="6670" width="2.625" style="549" customWidth="1"/>
    <col min="6671" max="6687" width="3" style="549" customWidth="1"/>
    <col min="6688" max="6688" width="1.875" style="549" customWidth="1"/>
    <col min="6689" max="6783" width="3" style="549" customWidth="1"/>
    <col min="6784" max="6912" width="8.875" style="549"/>
    <col min="6913" max="6913" width="1.875" style="549" customWidth="1"/>
    <col min="6914" max="6920" width="3" style="549" customWidth="1"/>
    <col min="6921" max="6921" width="3.625" style="549" customWidth="1"/>
    <col min="6922" max="6922" width="2.625" style="549" customWidth="1"/>
    <col min="6923" max="6923" width="3.625" style="549" customWidth="1"/>
    <col min="6924" max="6924" width="2.625" style="549" customWidth="1"/>
    <col min="6925" max="6925" width="3.625" style="549" customWidth="1"/>
    <col min="6926" max="6926" width="2.625" style="549" customWidth="1"/>
    <col min="6927" max="6943" width="3" style="549" customWidth="1"/>
    <col min="6944" max="6944" width="1.875" style="549" customWidth="1"/>
    <col min="6945" max="7039" width="3" style="549" customWidth="1"/>
    <col min="7040" max="7168" width="8.875" style="549"/>
    <col min="7169" max="7169" width="1.875" style="549" customWidth="1"/>
    <col min="7170" max="7176" width="3" style="549" customWidth="1"/>
    <col min="7177" max="7177" width="3.625" style="549" customWidth="1"/>
    <col min="7178" max="7178" width="2.625" style="549" customWidth="1"/>
    <col min="7179" max="7179" width="3.625" style="549" customWidth="1"/>
    <col min="7180" max="7180" width="2.625" style="549" customWidth="1"/>
    <col min="7181" max="7181" width="3.625" style="549" customWidth="1"/>
    <col min="7182" max="7182" width="2.625" style="549" customWidth="1"/>
    <col min="7183" max="7199" width="3" style="549" customWidth="1"/>
    <col min="7200" max="7200" width="1.875" style="549" customWidth="1"/>
    <col min="7201" max="7295" width="3" style="549" customWidth="1"/>
    <col min="7296" max="7424" width="8.875" style="549"/>
    <col min="7425" max="7425" width="1.875" style="549" customWidth="1"/>
    <col min="7426" max="7432" width="3" style="549" customWidth="1"/>
    <col min="7433" max="7433" width="3.625" style="549" customWidth="1"/>
    <col min="7434" max="7434" width="2.625" style="549" customWidth="1"/>
    <col min="7435" max="7435" width="3.625" style="549" customWidth="1"/>
    <col min="7436" max="7436" width="2.625" style="549" customWidth="1"/>
    <col min="7437" max="7437" width="3.625" style="549" customWidth="1"/>
    <col min="7438" max="7438" width="2.625" style="549" customWidth="1"/>
    <col min="7439" max="7455" width="3" style="549" customWidth="1"/>
    <col min="7456" max="7456" width="1.875" style="549" customWidth="1"/>
    <col min="7457" max="7551" width="3" style="549" customWidth="1"/>
    <col min="7552" max="7680" width="8.875" style="549"/>
    <col min="7681" max="7681" width="1.875" style="549" customWidth="1"/>
    <col min="7682" max="7688" width="3" style="549" customWidth="1"/>
    <col min="7689" max="7689" width="3.625" style="549" customWidth="1"/>
    <col min="7690" max="7690" width="2.625" style="549" customWidth="1"/>
    <col min="7691" max="7691" width="3.625" style="549" customWidth="1"/>
    <col min="7692" max="7692" width="2.625" style="549" customWidth="1"/>
    <col min="7693" max="7693" width="3.625" style="549" customWidth="1"/>
    <col min="7694" max="7694" width="2.625" style="549" customWidth="1"/>
    <col min="7695" max="7711" width="3" style="549" customWidth="1"/>
    <col min="7712" max="7712" width="1.875" style="549" customWidth="1"/>
    <col min="7713" max="7807" width="3" style="549" customWidth="1"/>
    <col min="7808" max="7936" width="8.875" style="549"/>
    <col min="7937" max="7937" width="1.875" style="549" customWidth="1"/>
    <col min="7938" max="7944" width="3" style="549" customWidth="1"/>
    <col min="7945" max="7945" width="3.625" style="549" customWidth="1"/>
    <col min="7946" max="7946" width="2.625" style="549" customWidth="1"/>
    <col min="7947" max="7947" width="3.625" style="549" customWidth="1"/>
    <col min="7948" max="7948" width="2.625" style="549" customWidth="1"/>
    <col min="7949" max="7949" width="3.625" style="549" customWidth="1"/>
    <col min="7950" max="7950" width="2.625" style="549" customWidth="1"/>
    <col min="7951" max="7967" width="3" style="549" customWidth="1"/>
    <col min="7968" max="7968" width="1.875" style="549" customWidth="1"/>
    <col min="7969" max="8063" width="3" style="549" customWidth="1"/>
    <col min="8064" max="8192" width="8.875" style="549"/>
    <col min="8193" max="8193" width="1.875" style="549" customWidth="1"/>
    <col min="8194" max="8200" width="3" style="549" customWidth="1"/>
    <col min="8201" max="8201" width="3.625" style="549" customWidth="1"/>
    <col min="8202" max="8202" width="2.625" style="549" customWidth="1"/>
    <col min="8203" max="8203" width="3.625" style="549" customWidth="1"/>
    <col min="8204" max="8204" width="2.625" style="549" customWidth="1"/>
    <col min="8205" max="8205" width="3.625" style="549" customWidth="1"/>
    <col min="8206" max="8206" width="2.625" style="549" customWidth="1"/>
    <col min="8207" max="8223" width="3" style="549" customWidth="1"/>
    <col min="8224" max="8224" width="1.875" style="549" customWidth="1"/>
    <col min="8225" max="8319" width="3" style="549" customWidth="1"/>
    <col min="8320" max="8448" width="8.875" style="549"/>
    <col min="8449" max="8449" width="1.875" style="549" customWidth="1"/>
    <col min="8450" max="8456" width="3" style="549" customWidth="1"/>
    <col min="8457" max="8457" width="3.625" style="549" customWidth="1"/>
    <col min="8458" max="8458" width="2.625" style="549" customWidth="1"/>
    <col min="8459" max="8459" width="3.625" style="549" customWidth="1"/>
    <col min="8460" max="8460" width="2.625" style="549" customWidth="1"/>
    <col min="8461" max="8461" width="3.625" style="549" customWidth="1"/>
    <col min="8462" max="8462" width="2.625" style="549" customWidth="1"/>
    <col min="8463" max="8479" width="3" style="549" customWidth="1"/>
    <col min="8480" max="8480" width="1.875" style="549" customWidth="1"/>
    <col min="8481" max="8575" width="3" style="549" customWidth="1"/>
    <col min="8576" max="8704" width="8.875" style="549"/>
    <col min="8705" max="8705" width="1.875" style="549" customWidth="1"/>
    <col min="8706" max="8712" width="3" style="549" customWidth="1"/>
    <col min="8713" max="8713" width="3.625" style="549" customWidth="1"/>
    <col min="8714" max="8714" width="2.625" style="549" customWidth="1"/>
    <col min="8715" max="8715" width="3.625" style="549" customWidth="1"/>
    <col min="8716" max="8716" width="2.625" style="549" customWidth="1"/>
    <col min="8717" max="8717" width="3.625" style="549" customWidth="1"/>
    <col min="8718" max="8718" width="2.625" style="549" customWidth="1"/>
    <col min="8719" max="8735" width="3" style="549" customWidth="1"/>
    <col min="8736" max="8736" width="1.875" style="549" customWidth="1"/>
    <col min="8737" max="8831" width="3" style="549" customWidth="1"/>
    <col min="8832" max="8960" width="8.875" style="549"/>
    <col min="8961" max="8961" width="1.875" style="549" customWidth="1"/>
    <col min="8962" max="8968" width="3" style="549" customWidth="1"/>
    <col min="8969" max="8969" width="3.625" style="549" customWidth="1"/>
    <col min="8970" max="8970" width="2.625" style="549" customWidth="1"/>
    <col min="8971" max="8971" width="3.625" style="549" customWidth="1"/>
    <col min="8972" max="8972" width="2.625" style="549" customWidth="1"/>
    <col min="8973" max="8973" width="3.625" style="549" customWidth="1"/>
    <col min="8974" max="8974" width="2.625" style="549" customWidth="1"/>
    <col min="8975" max="8991" width="3" style="549" customWidth="1"/>
    <col min="8992" max="8992" width="1.875" style="549" customWidth="1"/>
    <col min="8993" max="9087" width="3" style="549" customWidth="1"/>
    <col min="9088" max="9216" width="8.875" style="549"/>
    <col min="9217" max="9217" width="1.875" style="549" customWidth="1"/>
    <col min="9218" max="9224" width="3" style="549" customWidth="1"/>
    <col min="9225" max="9225" width="3.625" style="549" customWidth="1"/>
    <col min="9226" max="9226" width="2.625" style="549" customWidth="1"/>
    <col min="9227" max="9227" width="3.625" style="549" customWidth="1"/>
    <col min="9228" max="9228" width="2.625" style="549" customWidth="1"/>
    <col min="9229" max="9229" width="3.625" style="549" customWidth="1"/>
    <col min="9230" max="9230" width="2.625" style="549" customWidth="1"/>
    <col min="9231" max="9247" width="3" style="549" customWidth="1"/>
    <col min="9248" max="9248" width="1.875" style="549" customWidth="1"/>
    <col min="9249" max="9343" width="3" style="549" customWidth="1"/>
    <col min="9344" max="9472" width="8.875" style="549"/>
    <col min="9473" max="9473" width="1.875" style="549" customWidth="1"/>
    <col min="9474" max="9480" width="3" style="549" customWidth="1"/>
    <col min="9481" max="9481" width="3.625" style="549" customWidth="1"/>
    <col min="9482" max="9482" width="2.625" style="549" customWidth="1"/>
    <col min="9483" max="9483" width="3.625" style="549" customWidth="1"/>
    <col min="9484" max="9484" width="2.625" style="549" customWidth="1"/>
    <col min="9485" max="9485" width="3.625" style="549" customWidth="1"/>
    <col min="9486" max="9486" width="2.625" style="549" customWidth="1"/>
    <col min="9487" max="9503" width="3" style="549" customWidth="1"/>
    <col min="9504" max="9504" width="1.875" style="549" customWidth="1"/>
    <col min="9505" max="9599" width="3" style="549" customWidth="1"/>
    <col min="9600" max="9728" width="8.875" style="549"/>
    <col min="9729" max="9729" width="1.875" style="549" customWidth="1"/>
    <col min="9730" max="9736" width="3" style="549" customWidth="1"/>
    <col min="9737" max="9737" width="3.625" style="549" customWidth="1"/>
    <col min="9738" max="9738" width="2.625" style="549" customWidth="1"/>
    <col min="9739" max="9739" width="3.625" style="549" customWidth="1"/>
    <col min="9740" max="9740" width="2.625" style="549" customWidth="1"/>
    <col min="9741" max="9741" width="3.625" style="549" customWidth="1"/>
    <col min="9742" max="9742" width="2.625" style="549" customWidth="1"/>
    <col min="9743" max="9759" width="3" style="549" customWidth="1"/>
    <col min="9760" max="9760" width="1.875" style="549" customWidth="1"/>
    <col min="9761" max="9855" width="3" style="549" customWidth="1"/>
    <col min="9856" max="9984" width="8.875" style="549"/>
    <col min="9985" max="9985" width="1.875" style="549" customWidth="1"/>
    <col min="9986" max="9992" width="3" style="549" customWidth="1"/>
    <col min="9993" max="9993" width="3.625" style="549" customWidth="1"/>
    <col min="9994" max="9994" width="2.625" style="549" customWidth="1"/>
    <col min="9995" max="9995" width="3.625" style="549" customWidth="1"/>
    <col min="9996" max="9996" width="2.625" style="549" customWidth="1"/>
    <col min="9997" max="9997" width="3.625" style="549" customWidth="1"/>
    <col min="9998" max="9998" width="2.625" style="549" customWidth="1"/>
    <col min="9999" max="10015" width="3" style="549" customWidth="1"/>
    <col min="10016" max="10016" width="1.875" style="549" customWidth="1"/>
    <col min="10017" max="10111" width="3" style="549" customWidth="1"/>
    <col min="10112" max="10240" width="8.875" style="549"/>
    <col min="10241" max="10241" width="1.875" style="549" customWidth="1"/>
    <col min="10242" max="10248" width="3" style="549" customWidth="1"/>
    <col min="10249" max="10249" width="3.625" style="549" customWidth="1"/>
    <col min="10250" max="10250" width="2.625" style="549" customWidth="1"/>
    <col min="10251" max="10251" width="3.625" style="549" customWidth="1"/>
    <col min="10252" max="10252" width="2.625" style="549" customWidth="1"/>
    <col min="10253" max="10253" width="3.625" style="549" customWidth="1"/>
    <col min="10254" max="10254" width="2.625" style="549" customWidth="1"/>
    <col min="10255" max="10271" width="3" style="549" customWidth="1"/>
    <col min="10272" max="10272" width="1.875" style="549" customWidth="1"/>
    <col min="10273" max="10367" width="3" style="549" customWidth="1"/>
    <col min="10368" max="10496" width="8.875" style="549"/>
    <col min="10497" max="10497" width="1.875" style="549" customWidth="1"/>
    <col min="10498" max="10504" width="3" style="549" customWidth="1"/>
    <col min="10505" max="10505" width="3.625" style="549" customWidth="1"/>
    <col min="10506" max="10506" width="2.625" style="549" customWidth="1"/>
    <col min="10507" max="10507" width="3.625" style="549" customWidth="1"/>
    <col min="10508" max="10508" width="2.625" style="549" customWidth="1"/>
    <col min="10509" max="10509" width="3.625" style="549" customWidth="1"/>
    <col min="10510" max="10510" width="2.625" style="549" customWidth="1"/>
    <col min="10511" max="10527" width="3" style="549" customWidth="1"/>
    <col min="10528" max="10528" width="1.875" style="549" customWidth="1"/>
    <col min="10529" max="10623" width="3" style="549" customWidth="1"/>
    <col min="10624" max="10752" width="8.875" style="549"/>
    <col min="10753" max="10753" width="1.875" style="549" customWidth="1"/>
    <col min="10754" max="10760" width="3" style="549" customWidth="1"/>
    <col min="10761" max="10761" width="3.625" style="549" customWidth="1"/>
    <col min="10762" max="10762" width="2.625" style="549" customWidth="1"/>
    <col min="10763" max="10763" width="3.625" style="549" customWidth="1"/>
    <col min="10764" max="10764" width="2.625" style="549" customWidth="1"/>
    <col min="10765" max="10765" width="3.625" style="549" customWidth="1"/>
    <col min="10766" max="10766" width="2.625" style="549" customWidth="1"/>
    <col min="10767" max="10783" width="3" style="549" customWidth="1"/>
    <col min="10784" max="10784" width="1.875" style="549" customWidth="1"/>
    <col min="10785" max="10879" width="3" style="549" customWidth="1"/>
    <col min="10880" max="11008" width="8.875" style="549"/>
    <col min="11009" max="11009" width="1.875" style="549" customWidth="1"/>
    <col min="11010" max="11016" width="3" style="549" customWidth="1"/>
    <col min="11017" max="11017" width="3.625" style="549" customWidth="1"/>
    <col min="11018" max="11018" width="2.625" style="549" customWidth="1"/>
    <col min="11019" max="11019" width="3.625" style="549" customWidth="1"/>
    <col min="11020" max="11020" width="2.625" style="549" customWidth="1"/>
    <col min="11021" max="11021" width="3.625" style="549" customWidth="1"/>
    <col min="11022" max="11022" width="2.625" style="549" customWidth="1"/>
    <col min="11023" max="11039" width="3" style="549" customWidth="1"/>
    <col min="11040" max="11040" width="1.875" style="549" customWidth="1"/>
    <col min="11041" max="11135" width="3" style="549" customWidth="1"/>
    <col min="11136" max="11264" width="8.875" style="549"/>
    <col min="11265" max="11265" width="1.875" style="549" customWidth="1"/>
    <col min="11266" max="11272" width="3" style="549" customWidth="1"/>
    <col min="11273" max="11273" width="3.625" style="549" customWidth="1"/>
    <col min="11274" max="11274" width="2.625" style="549" customWidth="1"/>
    <col min="11275" max="11275" width="3.625" style="549" customWidth="1"/>
    <col min="11276" max="11276" width="2.625" style="549" customWidth="1"/>
    <col min="11277" max="11277" width="3.625" style="549" customWidth="1"/>
    <col min="11278" max="11278" width="2.625" style="549" customWidth="1"/>
    <col min="11279" max="11295" width="3" style="549" customWidth="1"/>
    <col min="11296" max="11296" width="1.875" style="549" customWidth="1"/>
    <col min="11297" max="11391" width="3" style="549" customWidth="1"/>
    <col min="11392" max="11520" width="8.875" style="549"/>
    <col min="11521" max="11521" width="1.875" style="549" customWidth="1"/>
    <col min="11522" max="11528" width="3" style="549" customWidth="1"/>
    <col min="11529" max="11529" width="3.625" style="549" customWidth="1"/>
    <col min="11530" max="11530" width="2.625" style="549" customWidth="1"/>
    <col min="11531" max="11531" width="3.625" style="549" customWidth="1"/>
    <col min="11532" max="11532" width="2.625" style="549" customWidth="1"/>
    <col min="11533" max="11533" width="3.625" style="549" customWidth="1"/>
    <col min="11534" max="11534" width="2.625" style="549" customWidth="1"/>
    <col min="11535" max="11551" width="3" style="549" customWidth="1"/>
    <col min="11552" max="11552" width="1.875" style="549" customWidth="1"/>
    <col min="11553" max="11647" width="3" style="549" customWidth="1"/>
    <col min="11648" max="11776" width="8.875" style="549"/>
    <col min="11777" max="11777" width="1.875" style="549" customWidth="1"/>
    <col min="11778" max="11784" width="3" style="549" customWidth="1"/>
    <col min="11785" max="11785" width="3.625" style="549" customWidth="1"/>
    <col min="11786" max="11786" width="2.625" style="549" customWidth="1"/>
    <col min="11787" max="11787" width="3.625" style="549" customWidth="1"/>
    <col min="11788" max="11788" width="2.625" style="549" customWidth="1"/>
    <col min="11789" max="11789" width="3.625" style="549" customWidth="1"/>
    <col min="11790" max="11790" width="2.625" style="549" customWidth="1"/>
    <col min="11791" max="11807" width="3" style="549" customWidth="1"/>
    <col min="11808" max="11808" width="1.875" style="549" customWidth="1"/>
    <col min="11809" max="11903" width="3" style="549" customWidth="1"/>
    <col min="11904" max="12032" width="8.875" style="549"/>
    <col min="12033" max="12033" width="1.875" style="549" customWidth="1"/>
    <col min="12034" max="12040" width="3" style="549" customWidth="1"/>
    <col min="12041" max="12041" width="3.625" style="549" customWidth="1"/>
    <col min="12042" max="12042" width="2.625" style="549" customWidth="1"/>
    <col min="12043" max="12043" width="3.625" style="549" customWidth="1"/>
    <col min="12044" max="12044" width="2.625" style="549" customWidth="1"/>
    <col min="12045" max="12045" width="3.625" style="549" customWidth="1"/>
    <col min="12046" max="12046" width="2.625" style="549" customWidth="1"/>
    <col min="12047" max="12063" width="3" style="549" customWidth="1"/>
    <col min="12064" max="12064" width="1.875" style="549" customWidth="1"/>
    <col min="12065" max="12159" width="3" style="549" customWidth="1"/>
    <col min="12160" max="12288" width="8.875" style="549"/>
    <col min="12289" max="12289" width="1.875" style="549" customWidth="1"/>
    <col min="12290" max="12296" width="3" style="549" customWidth="1"/>
    <col min="12297" max="12297" width="3.625" style="549" customWidth="1"/>
    <col min="12298" max="12298" width="2.625" style="549" customWidth="1"/>
    <col min="12299" max="12299" width="3.625" style="549" customWidth="1"/>
    <col min="12300" max="12300" width="2.625" style="549" customWidth="1"/>
    <col min="12301" max="12301" width="3.625" style="549" customWidth="1"/>
    <col min="12302" max="12302" width="2.625" style="549" customWidth="1"/>
    <col min="12303" max="12319" width="3" style="549" customWidth="1"/>
    <col min="12320" max="12320" width="1.875" style="549" customWidth="1"/>
    <col min="12321" max="12415" width="3" style="549" customWidth="1"/>
    <col min="12416" max="12544" width="8.875" style="549"/>
    <col min="12545" max="12545" width="1.875" style="549" customWidth="1"/>
    <col min="12546" max="12552" width="3" style="549" customWidth="1"/>
    <col min="12553" max="12553" width="3.625" style="549" customWidth="1"/>
    <col min="12554" max="12554" width="2.625" style="549" customWidth="1"/>
    <col min="12555" max="12555" width="3.625" style="549" customWidth="1"/>
    <col min="12556" max="12556" width="2.625" style="549" customWidth="1"/>
    <col min="12557" max="12557" width="3.625" style="549" customWidth="1"/>
    <col min="12558" max="12558" width="2.625" style="549" customWidth="1"/>
    <col min="12559" max="12575" width="3" style="549" customWidth="1"/>
    <col min="12576" max="12576" width="1.875" style="549" customWidth="1"/>
    <col min="12577" max="12671" width="3" style="549" customWidth="1"/>
    <col min="12672" max="12800" width="8.875" style="549"/>
    <col min="12801" max="12801" width="1.875" style="549" customWidth="1"/>
    <col min="12802" max="12808" width="3" style="549" customWidth="1"/>
    <col min="12809" max="12809" width="3.625" style="549" customWidth="1"/>
    <col min="12810" max="12810" width="2.625" style="549" customWidth="1"/>
    <col min="12811" max="12811" width="3.625" style="549" customWidth="1"/>
    <col min="12812" max="12812" width="2.625" style="549" customWidth="1"/>
    <col min="12813" max="12813" width="3.625" style="549" customWidth="1"/>
    <col min="12814" max="12814" width="2.625" style="549" customWidth="1"/>
    <col min="12815" max="12831" width="3" style="549" customWidth="1"/>
    <col min="12832" max="12832" width="1.875" style="549" customWidth="1"/>
    <col min="12833" max="12927" width="3" style="549" customWidth="1"/>
    <col min="12928" max="13056" width="8.875" style="549"/>
    <col min="13057" max="13057" width="1.875" style="549" customWidth="1"/>
    <col min="13058" max="13064" width="3" style="549" customWidth="1"/>
    <col min="13065" max="13065" width="3.625" style="549" customWidth="1"/>
    <col min="13066" max="13066" width="2.625" style="549" customWidth="1"/>
    <col min="13067" max="13067" width="3.625" style="549" customWidth="1"/>
    <col min="13068" max="13068" width="2.625" style="549" customWidth="1"/>
    <col min="13069" max="13069" width="3.625" style="549" customWidth="1"/>
    <col min="13070" max="13070" width="2.625" style="549" customWidth="1"/>
    <col min="13071" max="13087" width="3" style="549" customWidth="1"/>
    <col min="13088" max="13088" width="1.875" style="549" customWidth="1"/>
    <col min="13089" max="13183" width="3" style="549" customWidth="1"/>
    <col min="13184" max="13312" width="8.875" style="549"/>
    <col min="13313" max="13313" width="1.875" style="549" customWidth="1"/>
    <col min="13314" max="13320" width="3" style="549" customWidth="1"/>
    <col min="13321" max="13321" width="3.625" style="549" customWidth="1"/>
    <col min="13322" max="13322" width="2.625" style="549" customWidth="1"/>
    <col min="13323" max="13323" width="3.625" style="549" customWidth="1"/>
    <col min="13324" max="13324" width="2.625" style="549" customWidth="1"/>
    <col min="13325" max="13325" width="3.625" style="549" customWidth="1"/>
    <col min="13326" max="13326" width="2.625" style="549" customWidth="1"/>
    <col min="13327" max="13343" width="3" style="549" customWidth="1"/>
    <col min="13344" max="13344" width="1.875" style="549" customWidth="1"/>
    <col min="13345" max="13439" width="3" style="549" customWidth="1"/>
    <col min="13440" max="13568" width="8.875" style="549"/>
    <col min="13569" max="13569" width="1.875" style="549" customWidth="1"/>
    <col min="13570" max="13576" width="3" style="549" customWidth="1"/>
    <col min="13577" max="13577" width="3.625" style="549" customWidth="1"/>
    <col min="13578" max="13578" width="2.625" style="549" customWidth="1"/>
    <col min="13579" max="13579" width="3.625" style="549" customWidth="1"/>
    <col min="13580" max="13580" width="2.625" style="549" customWidth="1"/>
    <col min="13581" max="13581" width="3.625" style="549" customWidth="1"/>
    <col min="13582" max="13582" width="2.625" style="549" customWidth="1"/>
    <col min="13583" max="13599" width="3" style="549" customWidth="1"/>
    <col min="13600" max="13600" width="1.875" style="549" customWidth="1"/>
    <col min="13601" max="13695" width="3" style="549" customWidth="1"/>
    <col min="13696" max="13824" width="8.875" style="549"/>
    <col min="13825" max="13825" width="1.875" style="549" customWidth="1"/>
    <col min="13826" max="13832" width="3" style="549" customWidth="1"/>
    <col min="13833" max="13833" width="3.625" style="549" customWidth="1"/>
    <col min="13834" max="13834" width="2.625" style="549" customWidth="1"/>
    <col min="13835" max="13835" width="3.625" style="549" customWidth="1"/>
    <col min="13836" max="13836" width="2.625" style="549" customWidth="1"/>
    <col min="13837" max="13837" width="3.625" style="549" customWidth="1"/>
    <col min="13838" max="13838" width="2.625" style="549" customWidth="1"/>
    <col min="13839" max="13855" width="3" style="549" customWidth="1"/>
    <col min="13856" max="13856" width="1.875" style="549" customWidth="1"/>
    <col min="13857" max="13951" width="3" style="549" customWidth="1"/>
    <col min="13952" max="14080" width="8.875" style="549"/>
    <col min="14081" max="14081" width="1.875" style="549" customWidth="1"/>
    <col min="14082" max="14088" width="3" style="549" customWidth="1"/>
    <col min="14089" max="14089" width="3.625" style="549" customWidth="1"/>
    <col min="14090" max="14090" width="2.625" style="549" customWidth="1"/>
    <col min="14091" max="14091" width="3.625" style="549" customWidth="1"/>
    <col min="14092" max="14092" width="2.625" style="549" customWidth="1"/>
    <col min="14093" max="14093" width="3.625" style="549" customWidth="1"/>
    <col min="14094" max="14094" width="2.625" style="549" customWidth="1"/>
    <col min="14095" max="14111" width="3" style="549" customWidth="1"/>
    <col min="14112" max="14112" width="1.875" style="549" customWidth="1"/>
    <col min="14113" max="14207" width="3" style="549" customWidth="1"/>
    <col min="14208" max="14336" width="8.875" style="549"/>
    <col min="14337" max="14337" width="1.875" style="549" customWidth="1"/>
    <col min="14338" max="14344" width="3" style="549" customWidth="1"/>
    <col min="14345" max="14345" width="3.625" style="549" customWidth="1"/>
    <col min="14346" max="14346" width="2.625" style="549" customWidth="1"/>
    <col min="14347" max="14347" width="3.625" style="549" customWidth="1"/>
    <col min="14348" max="14348" width="2.625" style="549" customWidth="1"/>
    <col min="14349" max="14349" width="3.625" style="549" customWidth="1"/>
    <col min="14350" max="14350" width="2.625" style="549" customWidth="1"/>
    <col min="14351" max="14367" width="3" style="549" customWidth="1"/>
    <col min="14368" max="14368" width="1.875" style="549" customWidth="1"/>
    <col min="14369" max="14463" width="3" style="549" customWidth="1"/>
    <col min="14464" max="14592" width="8.875" style="549"/>
    <col min="14593" max="14593" width="1.875" style="549" customWidth="1"/>
    <col min="14594" max="14600" width="3" style="549" customWidth="1"/>
    <col min="14601" max="14601" width="3.625" style="549" customWidth="1"/>
    <col min="14602" max="14602" width="2.625" style="549" customWidth="1"/>
    <col min="14603" max="14603" width="3.625" style="549" customWidth="1"/>
    <col min="14604" max="14604" width="2.625" style="549" customWidth="1"/>
    <col min="14605" max="14605" width="3.625" style="549" customWidth="1"/>
    <col min="14606" max="14606" width="2.625" style="549" customWidth="1"/>
    <col min="14607" max="14623" width="3" style="549" customWidth="1"/>
    <col min="14624" max="14624" width="1.875" style="549" customWidth="1"/>
    <col min="14625" max="14719" width="3" style="549" customWidth="1"/>
    <col min="14720" max="14848" width="8.875" style="549"/>
    <col min="14849" max="14849" width="1.875" style="549" customWidth="1"/>
    <col min="14850" max="14856" width="3" style="549" customWidth="1"/>
    <col min="14857" max="14857" width="3.625" style="549" customWidth="1"/>
    <col min="14858" max="14858" width="2.625" style="549" customWidth="1"/>
    <col min="14859" max="14859" width="3.625" style="549" customWidth="1"/>
    <col min="14860" max="14860" width="2.625" style="549" customWidth="1"/>
    <col min="14861" max="14861" width="3.625" style="549" customWidth="1"/>
    <col min="14862" max="14862" width="2.625" style="549" customWidth="1"/>
    <col min="14863" max="14879" width="3" style="549" customWidth="1"/>
    <col min="14880" max="14880" width="1.875" style="549" customWidth="1"/>
    <col min="14881" max="14975" width="3" style="549" customWidth="1"/>
    <col min="14976" max="15104" width="8.875" style="549"/>
    <col min="15105" max="15105" width="1.875" style="549" customWidth="1"/>
    <col min="15106" max="15112" width="3" style="549" customWidth="1"/>
    <col min="15113" max="15113" width="3.625" style="549" customWidth="1"/>
    <col min="15114" max="15114" width="2.625" style="549" customWidth="1"/>
    <col min="15115" max="15115" width="3.625" style="549" customWidth="1"/>
    <col min="15116" max="15116" width="2.625" style="549" customWidth="1"/>
    <col min="15117" max="15117" width="3.625" style="549" customWidth="1"/>
    <col min="15118" max="15118" width="2.625" style="549" customWidth="1"/>
    <col min="15119" max="15135" width="3" style="549" customWidth="1"/>
    <col min="15136" max="15136" width="1.875" style="549" customWidth="1"/>
    <col min="15137" max="15231" width="3" style="549" customWidth="1"/>
    <col min="15232" max="15360" width="8.875" style="549"/>
    <col min="15361" max="15361" width="1.875" style="549" customWidth="1"/>
    <col min="15362" max="15368" width="3" style="549" customWidth="1"/>
    <col min="15369" max="15369" width="3.625" style="549" customWidth="1"/>
    <col min="15370" max="15370" width="2.625" style="549" customWidth="1"/>
    <col min="15371" max="15371" width="3.625" style="549" customWidth="1"/>
    <col min="15372" max="15372" width="2.625" style="549" customWidth="1"/>
    <col min="15373" max="15373" width="3.625" style="549" customWidth="1"/>
    <col min="15374" max="15374" width="2.625" style="549" customWidth="1"/>
    <col min="15375" max="15391" width="3" style="549" customWidth="1"/>
    <col min="15392" max="15392" width="1.875" style="549" customWidth="1"/>
    <col min="15393" max="15487" width="3" style="549" customWidth="1"/>
    <col min="15488" max="15616" width="8.875" style="549"/>
    <col min="15617" max="15617" width="1.875" style="549" customWidth="1"/>
    <col min="15618" max="15624" width="3" style="549" customWidth="1"/>
    <col min="15625" max="15625" width="3.625" style="549" customWidth="1"/>
    <col min="15626" max="15626" width="2.625" style="549" customWidth="1"/>
    <col min="15627" max="15627" width="3.625" style="549" customWidth="1"/>
    <col min="15628" max="15628" width="2.625" style="549" customWidth="1"/>
    <col min="15629" max="15629" width="3.625" style="549" customWidth="1"/>
    <col min="15630" max="15630" width="2.625" style="549" customWidth="1"/>
    <col min="15631" max="15647" width="3" style="549" customWidth="1"/>
    <col min="15648" max="15648" width="1.875" style="549" customWidth="1"/>
    <col min="15649" max="15743" width="3" style="549" customWidth="1"/>
    <col min="15744" max="15872" width="8.875" style="549"/>
    <col min="15873" max="15873" width="1.875" style="549" customWidth="1"/>
    <col min="15874" max="15880" width="3" style="549" customWidth="1"/>
    <col min="15881" max="15881" width="3.625" style="549" customWidth="1"/>
    <col min="15882" max="15882" width="2.625" style="549" customWidth="1"/>
    <col min="15883" max="15883" width="3.625" style="549" customWidth="1"/>
    <col min="15884" max="15884" width="2.625" style="549" customWidth="1"/>
    <col min="15885" max="15885" width="3.625" style="549" customWidth="1"/>
    <col min="15886" max="15886" width="2.625" style="549" customWidth="1"/>
    <col min="15887" max="15903" width="3" style="549" customWidth="1"/>
    <col min="15904" max="15904" width="1.875" style="549" customWidth="1"/>
    <col min="15905" max="15999" width="3" style="549" customWidth="1"/>
    <col min="16000" max="16128" width="8.875" style="549"/>
    <col min="16129" max="16129" width="1.875" style="549" customWidth="1"/>
    <col min="16130" max="16136" width="3" style="549" customWidth="1"/>
    <col min="16137" max="16137" width="3.625" style="549" customWidth="1"/>
    <col min="16138" max="16138" width="2.625" style="549" customWidth="1"/>
    <col min="16139" max="16139" width="3.625" style="549" customWidth="1"/>
    <col min="16140" max="16140" width="2.625" style="549" customWidth="1"/>
    <col min="16141" max="16141" width="3.625" style="549" customWidth="1"/>
    <col min="16142" max="16142" width="2.625" style="549" customWidth="1"/>
    <col min="16143" max="16159" width="3" style="549" customWidth="1"/>
    <col min="16160" max="16160" width="1.875" style="549" customWidth="1"/>
    <col min="16161" max="16255" width="3" style="549" customWidth="1"/>
    <col min="16256" max="16384" width="8.875" style="549"/>
  </cols>
  <sheetData>
    <row r="1" spans="1:33" ht="17.25" x14ac:dyDescent="0.15">
      <c r="A1" s="546"/>
      <c r="B1" s="547" t="s">
        <v>692</v>
      </c>
      <c r="C1" s="547"/>
      <c r="D1" s="547"/>
      <c r="E1" s="547"/>
      <c r="F1" s="547"/>
      <c r="G1" s="547"/>
      <c r="H1" s="547"/>
      <c r="I1" s="547"/>
      <c r="J1" s="547"/>
      <c r="K1" s="547"/>
      <c r="L1" s="547"/>
      <c r="M1" s="547"/>
      <c r="N1" s="547"/>
      <c r="O1" s="547"/>
      <c r="P1" s="547"/>
      <c r="Q1" s="547"/>
      <c r="R1" s="547"/>
      <c r="S1" s="547"/>
      <c r="T1" s="547"/>
      <c r="U1" s="547"/>
      <c r="V1" s="547"/>
      <c r="W1" s="547"/>
      <c r="X1" s="547"/>
      <c r="Y1" s="547"/>
      <c r="Z1" s="547"/>
      <c r="AA1" s="547"/>
      <c r="AB1" s="547"/>
      <c r="AC1" s="547"/>
      <c r="AD1" s="547"/>
      <c r="AE1" s="547"/>
      <c r="AF1" s="548"/>
    </row>
    <row r="2" spans="1:33" ht="17.25" x14ac:dyDescent="0.15">
      <c r="A2" s="550"/>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1"/>
      <c r="AF2" s="552"/>
    </row>
    <row r="3" spans="1:33" ht="15.75" customHeight="1" x14ac:dyDescent="0.15">
      <c r="A3" s="550"/>
      <c r="B3" s="549" t="s">
        <v>693</v>
      </c>
      <c r="C3" s="549" t="s">
        <v>694</v>
      </c>
      <c r="AF3" s="553"/>
    </row>
    <row r="4" spans="1:33" ht="15.75" customHeight="1" x14ac:dyDescent="0.15">
      <c r="A4" s="550"/>
      <c r="C4" s="549" t="str">
        <f>[1]【マスター】!C7&amp;"("&amp;[1]【マスター】!C10&amp;")までお知らせ下さい。"</f>
        <v>デイサービスさつき(0533-65-8702)までお知らせ下さい。</v>
      </c>
      <c r="T4" s="554"/>
      <c r="AF4" s="553"/>
    </row>
    <row r="5" spans="1:33" x14ac:dyDescent="0.15">
      <c r="A5" s="550"/>
      <c r="B5" s="549" t="s">
        <v>693</v>
      </c>
      <c r="C5" s="549" t="s">
        <v>695</v>
      </c>
      <c r="T5" s="555" t="s">
        <v>696</v>
      </c>
      <c r="U5" s="555"/>
      <c r="V5" s="555"/>
      <c r="W5" s="555"/>
      <c r="X5" s="555"/>
      <c r="Y5" s="555"/>
      <c r="Z5" s="555"/>
      <c r="AA5" s="555"/>
      <c r="AB5" s="555"/>
      <c r="AC5" s="555"/>
      <c r="AD5" s="555"/>
      <c r="AE5" s="555"/>
      <c r="AF5" s="556"/>
    </row>
    <row r="6" spans="1:33" ht="14.25" thickBot="1" x14ac:dyDescent="0.2">
      <c r="A6" s="550"/>
      <c r="T6" s="555"/>
      <c r="U6" s="555"/>
      <c r="V6" s="555"/>
      <c r="W6" s="555"/>
      <c r="X6" s="555"/>
      <c r="Y6" s="555"/>
      <c r="Z6" s="555"/>
      <c r="AA6" s="555"/>
      <c r="AB6" s="555"/>
      <c r="AC6" s="555"/>
      <c r="AD6" s="555"/>
      <c r="AE6" s="555"/>
      <c r="AF6" s="556"/>
      <c r="AG6" s="557"/>
    </row>
    <row r="7" spans="1:33" ht="17.25" customHeight="1" x14ac:dyDescent="0.15">
      <c r="A7" s="550"/>
      <c r="B7" s="558" t="s">
        <v>697</v>
      </c>
      <c r="C7" s="559"/>
      <c r="D7" s="559"/>
      <c r="E7" s="559"/>
      <c r="F7" s="560"/>
      <c r="G7" s="561"/>
      <c r="H7" s="561"/>
      <c r="I7" s="561"/>
      <c r="J7" s="561"/>
      <c r="K7" s="561"/>
      <c r="L7" s="561"/>
      <c r="M7" s="561"/>
      <c r="N7" s="561"/>
      <c r="O7" s="561"/>
      <c r="P7" s="561"/>
      <c r="Q7" s="561"/>
      <c r="R7" s="562" t="s">
        <v>698</v>
      </c>
      <c r="S7" s="563" t="s">
        <v>699</v>
      </c>
      <c r="T7" s="564"/>
      <c r="U7" s="565"/>
      <c r="V7" s="566"/>
      <c r="W7" s="567"/>
      <c r="X7" s="567"/>
      <c r="Y7" s="567"/>
      <c r="Z7" s="567"/>
      <c r="AA7" s="567"/>
      <c r="AB7" s="567"/>
      <c r="AC7" s="568" t="s">
        <v>700</v>
      </c>
      <c r="AD7" s="568"/>
      <c r="AE7" s="569" t="s">
        <v>698</v>
      </c>
      <c r="AF7" s="553"/>
    </row>
    <row r="8" spans="1:33" ht="17.25" customHeight="1" x14ac:dyDescent="0.15">
      <c r="A8" s="550"/>
      <c r="B8" s="570"/>
      <c r="C8" s="571"/>
      <c r="D8" s="571"/>
      <c r="E8" s="571"/>
      <c r="F8" s="572" t="str">
        <f>IF([1]【マスター】!B156="","",[1]【マスター】!B156)</f>
        <v/>
      </c>
      <c r="G8" s="573"/>
      <c r="H8" s="573"/>
      <c r="I8" s="573"/>
      <c r="J8" s="573"/>
      <c r="K8" s="573"/>
      <c r="L8" s="573"/>
      <c r="M8" s="573"/>
      <c r="N8" s="573"/>
      <c r="O8" s="573"/>
      <c r="P8" s="574" t="s">
        <v>701</v>
      </c>
      <c r="Q8" s="574"/>
      <c r="R8" s="575" t="s">
        <v>702</v>
      </c>
      <c r="S8" s="576"/>
      <c r="T8" s="577"/>
      <c r="U8" s="578"/>
      <c r="V8" s="579"/>
      <c r="W8" s="580"/>
      <c r="X8" s="580"/>
      <c r="Y8" s="580"/>
      <c r="Z8" s="580"/>
      <c r="AA8" s="580"/>
      <c r="AB8" s="580"/>
      <c r="AC8" s="581"/>
      <c r="AD8" s="581"/>
      <c r="AE8" s="582" t="s">
        <v>702</v>
      </c>
      <c r="AF8" s="553"/>
    </row>
    <row r="9" spans="1:33" ht="17.25" customHeight="1" x14ac:dyDescent="0.15">
      <c r="A9" s="550"/>
      <c r="B9" s="583"/>
      <c r="C9" s="584"/>
      <c r="D9" s="584"/>
      <c r="E9" s="584"/>
      <c r="F9" s="585"/>
      <c r="G9" s="586"/>
      <c r="H9" s="586"/>
      <c r="I9" s="586"/>
      <c r="J9" s="586"/>
      <c r="K9" s="586"/>
      <c r="L9" s="586"/>
      <c r="M9" s="586"/>
      <c r="N9" s="586"/>
      <c r="O9" s="586"/>
      <c r="P9" s="587"/>
      <c r="Q9" s="587"/>
      <c r="R9" s="588" t="s">
        <v>703</v>
      </c>
      <c r="S9" s="589"/>
      <c r="T9" s="590"/>
      <c r="U9" s="591"/>
      <c r="V9" s="592"/>
      <c r="W9" s="593"/>
      <c r="X9" s="593"/>
      <c r="Y9" s="593"/>
      <c r="Z9" s="593"/>
      <c r="AA9" s="593"/>
      <c r="AB9" s="593"/>
      <c r="AC9" s="594"/>
      <c r="AD9" s="594"/>
      <c r="AE9" s="595" t="s">
        <v>703</v>
      </c>
      <c r="AF9" s="553"/>
    </row>
    <row r="10" spans="1:33" ht="17.25" customHeight="1" x14ac:dyDescent="0.15">
      <c r="A10" s="550"/>
      <c r="B10" s="596" t="s">
        <v>704</v>
      </c>
      <c r="C10" s="597"/>
      <c r="D10" s="597"/>
      <c r="E10" s="598"/>
      <c r="F10" s="599" t="s">
        <v>705</v>
      </c>
      <c r="G10" s="600"/>
      <c r="H10" s="601"/>
      <c r="I10" s="601"/>
      <c r="J10" s="602" t="s">
        <v>706</v>
      </c>
      <c r="K10" s="601"/>
      <c r="L10" s="602" t="s">
        <v>707</v>
      </c>
      <c r="M10" s="601"/>
      <c r="N10" s="602" t="s">
        <v>708</v>
      </c>
      <c r="O10" s="603" t="s">
        <v>709</v>
      </c>
      <c r="P10" s="604"/>
      <c r="Q10" s="604"/>
      <c r="R10" s="605" t="s">
        <v>710</v>
      </c>
      <c r="S10" s="599" t="s">
        <v>711</v>
      </c>
      <c r="T10" s="600"/>
      <c r="U10" s="600"/>
      <c r="V10" s="601"/>
      <c r="W10" s="602" t="s">
        <v>706</v>
      </c>
      <c r="X10" s="601"/>
      <c r="Y10" s="602" t="s">
        <v>707</v>
      </c>
      <c r="Z10" s="601"/>
      <c r="AA10" s="602" t="s">
        <v>708</v>
      </c>
      <c r="AB10" s="603" t="s">
        <v>709</v>
      </c>
      <c r="AC10" s="604"/>
      <c r="AD10" s="604"/>
      <c r="AE10" s="606" t="s">
        <v>710</v>
      </c>
      <c r="AF10" s="553"/>
    </row>
    <row r="11" spans="1:33" ht="17.25" customHeight="1" x14ac:dyDescent="0.15">
      <c r="A11" s="550"/>
      <c r="B11" s="607"/>
      <c r="C11" s="608"/>
      <c r="D11" s="608"/>
      <c r="E11" s="609"/>
      <c r="F11" s="610"/>
      <c r="G11" s="611"/>
      <c r="H11" s="611"/>
      <c r="I11" s="611"/>
      <c r="J11" s="612"/>
      <c r="K11" s="611"/>
      <c r="L11" s="612"/>
      <c r="M11" s="611"/>
      <c r="N11" s="612"/>
      <c r="O11" s="613"/>
      <c r="P11" s="614"/>
      <c r="Q11" s="614"/>
      <c r="R11" s="615"/>
      <c r="S11" s="616"/>
      <c r="T11" s="617"/>
      <c r="U11" s="617"/>
      <c r="V11" s="611"/>
      <c r="W11" s="612"/>
      <c r="X11" s="611"/>
      <c r="Y11" s="612"/>
      <c r="Z11" s="611"/>
      <c r="AA11" s="612"/>
      <c r="AB11" s="613"/>
      <c r="AC11" s="614"/>
      <c r="AD11" s="614"/>
      <c r="AE11" s="618"/>
      <c r="AF11" s="553"/>
    </row>
    <row r="12" spans="1:33" ht="17.25" customHeight="1" x14ac:dyDescent="0.15">
      <c r="A12" s="550"/>
      <c r="B12" s="619" t="s">
        <v>712</v>
      </c>
      <c r="C12" s="620"/>
      <c r="D12" s="620"/>
      <c r="E12" s="620"/>
      <c r="F12" s="621" t="str">
        <f>IF([1]【マスター】!B157="","",[1]【マスター】!B157&amp;[1]【マスター】!B158)</f>
        <v/>
      </c>
      <c r="G12" s="621"/>
      <c r="H12" s="621"/>
      <c r="I12" s="621"/>
      <c r="J12" s="621"/>
      <c r="K12" s="621"/>
      <c r="L12" s="621"/>
      <c r="M12" s="621"/>
      <c r="N12" s="621"/>
      <c r="O12" s="621"/>
      <c r="P12" s="621"/>
      <c r="Q12" s="621"/>
      <c r="R12" s="621"/>
      <c r="S12" s="620" t="s">
        <v>713</v>
      </c>
      <c r="T12" s="620"/>
      <c r="U12" s="622"/>
      <c r="V12" s="623"/>
      <c r="W12" s="624"/>
      <c r="X12" s="625" t="s">
        <v>714</v>
      </c>
      <c r="Y12" s="624"/>
      <c r="Z12" s="624"/>
      <c r="AA12" s="624"/>
      <c r="AB12" s="625" t="s">
        <v>714</v>
      </c>
      <c r="AC12" s="624"/>
      <c r="AD12" s="624"/>
      <c r="AE12" s="626"/>
      <c r="AF12" s="553"/>
    </row>
    <row r="13" spans="1:33" ht="17.25" customHeight="1" thickBot="1" x14ac:dyDescent="0.2">
      <c r="A13" s="550"/>
      <c r="B13" s="627"/>
      <c r="C13" s="628"/>
      <c r="D13" s="628"/>
      <c r="E13" s="628"/>
      <c r="F13" s="629"/>
      <c r="G13" s="629"/>
      <c r="H13" s="629"/>
      <c r="I13" s="629"/>
      <c r="J13" s="629"/>
      <c r="K13" s="629"/>
      <c r="L13" s="629"/>
      <c r="M13" s="629"/>
      <c r="N13" s="629"/>
      <c r="O13" s="629"/>
      <c r="P13" s="629"/>
      <c r="Q13" s="629"/>
      <c r="R13" s="629"/>
      <c r="S13" s="628"/>
      <c r="T13" s="628"/>
      <c r="U13" s="630"/>
      <c r="V13" s="631"/>
      <c r="W13" s="632"/>
      <c r="X13" s="633"/>
      <c r="Y13" s="632"/>
      <c r="Z13" s="632"/>
      <c r="AA13" s="632"/>
      <c r="AB13" s="633"/>
      <c r="AC13" s="632"/>
      <c r="AD13" s="632"/>
      <c r="AE13" s="634"/>
      <c r="AF13" s="553"/>
    </row>
    <row r="14" spans="1:33" ht="17.25" customHeight="1" x14ac:dyDescent="0.15">
      <c r="A14" s="550"/>
      <c r="B14" s="635" t="s">
        <v>715</v>
      </c>
      <c r="C14" s="636"/>
      <c r="D14" s="636"/>
      <c r="E14" s="636"/>
      <c r="F14" s="637"/>
      <c r="G14" s="637"/>
      <c r="H14" s="637"/>
      <c r="I14" s="637"/>
      <c r="J14" s="637"/>
      <c r="K14" s="637"/>
      <c r="L14" s="637"/>
      <c r="M14" s="637"/>
      <c r="N14" s="637"/>
      <c r="O14" s="637"/>
      <c r="P14" s="637"/>
      <c r="Q14" s="636" t="s">
        <v>716</v>
      </c>
      <c r="R14" s="636"/>
      <c r="S14" s="636"/>
      <c r="T14" s="638"/>
      <c r="U14" s="639" t="s">
        <v>717</v>
      </c>
      <c r="V14" s="640"/>
      <c r="W14" s="640"/>
      <c r="X14" s="640"/>
      <c r="Y14" s="640"/>
      <c r="Z14" s="640"/>
      <c r="AA14" s="640"/>
      <c r="AB14" s="640"/>
      <c r="AC14" s="640"/>
      <c r="AD14" s="640"/>
      <c r="AE14" s="641"/>
      <c r="AF14" s="553"/>
    </row>
    <row r="15" spans="1:33" ht="17.25" customHeight="1" x14ac:dyDescent="0.15">
      <c r="A15" s="550"/>
      <c r="B15" s="635"/>
      <c r="C15" s="636"/>
      <c r="D15" s="636"/>
      <c r="E15" s="636"/>
      <c r="F15" s="637"/>
      <c r="G15" s="637"/>
      <c r="H15" s="637"/>
      <c r="I15" s="637"/>
      <c r="J15" s="637"/>
      <c r="K15" s="637"/>
      <c r="L15" s="637"/>
      <c r="M15" s="637"/>
      <c r="N15" s="637"/>
      <c r="O15" s="637"/>
      <c r="P15" s="637"/>
      <c r="Q15" s="636"/>
      <c r="R15" s="636"/>
      <c r="S15" s="636"/>
      <c r="T15" s="638"/>
      <c r="U15" s="622" t="s">
        <v>718</v>
      </c>
      <c r="V15" s="642"/>
      <c r="W15" s="643"/>
      <c r="X15" s="643"/>
      <c r="Y15" s="643"/>
      <c r="Z15" s="643"/>
      <c r="AA15" s="643"/>
      <c r="AB15" s="643"/>
      <c r="AC15" s="643"/>
      <c r="AD15" s="643"/>
      <c r="AE15" s="644"/>
      <c r="AF15" s="553"/>
    </row>
    <row r="16" spans="1:33" ht="17.25" customHeight="1" x14ac:dyDescent="0.15">
      <c r="A16" s="550"/>
      <c r="B16" s="635" t="s">
        <v>719</v>
      </c>
      <c r="C16" s="636"/>
      <c r="D16" s="636"/>
      <c r="E16" s="636"/>
      <c r="F16" s="637"/>
      <c r="G16" s="637"/>
      <c r="H16" s="637"/>
      <c r="I16" s="637"/>
      <c r="J16" s="637"/>
      <c r="K16" s="637"/>
      <c r="L16" s="637"/>
      <c r="M16" s="637"/>
      <c r="N16" s="637"/>
      <c r="O16" s="637"/>
      <c r="P16" s="637"/>
      <c r="Q16" s="636" t="s">
        <v>720</v>
      </c>
      <c r="R16" s="636"/>
      <c r="S16" s="636"/>
      <c r="T16" s="636"/>
      <c r="U16" s="639" t="s">
        <v>721</v>
      </c>
      <c r="V16" s="640"/>
      <c r="W16" s="640"/>
      <c r="X16" s="640"/>
      <c r="Y16" s="640"/>
      <c r="Z16" s="640"/>
      <c r="AA16" s="640"/>
      <c r="AB16" s="640"/>
      <c r="AC16" s="640"/>
      <c r="AD16" s="640"/>
      <c r="AE16" s="641"/>
      <c r="AF16" s="553"/>
    </row>
    <row r="17" spans="1:32" ht="17.25" customHeight="1" x14ac:dyDescent="0.15">
      <c r="A17" s="550"/>
      <c r="B17" s="635"/>
      <c r="C17" s="636"/>
      <c r="D17" s="636"/>
      <c r="E17" s="636"/>
      <c r="F17" s="637"/>
      <c r="G17" s="637"/>
      <c r="H17" s="637"/>
      <c r="I17" s="637"/>
      <c r="J17" s="637"/>
      <c r="K17" s="637"/>
      <c r="L17" s="637"/>
      <c r="M17" s="637"/>
      <c r="N17" s="637"/>
      <c r="O17" s="637"/>
      <c r="P17" s="637"/>
      <c r="Q17" s="636"/>
      <c r="R17" s="636"/>
      <c r="S17" s="636"/>
      <c r="T17" s="636"/>
      <c r="U17" s="645"/>
      <c r="V17" s="646"/>
      <c r="W17" s="646"/>
      <c r="X17" s="646"/>
      <c r="Y17" s="646"/>
      <c r="Z17" s="646"/>
      <c r="AA17" s="646"/>
      <c r="AB17" s="646"/>
      <c r="AC17" s="646"/>
      <c r="AD17" s="646"/>
      <c r="AE17" s="647"/>
      <c r="AF17" s="553"/>
    </row>
    <row r="18" spans="1:32" ht="17.25" customHeight="1" x14ac:dyDescent="0.15">
      <c r="A18" s="550"/>
      <c r="B18" s="635"/>
      <c r="C18" s="636"/>
      <c r="D18" s="636"/>
      <c r="E18" s="636"/>
      <c r="F18" s="637"/>
      <c r="G18" s="637"/>
      <c r="H18" s="637"/>
      <c r="I18" s="637"/>
      <c r="J18" s="637"/>
      <c r="K18" s="637"/>
      <c r="L18" s="637"/>
      <c r="M18" s="637"/>
      <c r="N18" s="637"/>
      <c r="O18" s="637"/>
      <c r="P18" s="637"/>
      <c r="Q18" s="636"/>
      <c r="R18" s="636"/>
      <c r="S18" s="636"/>
      <c r="T18" s="636"/>
      <c r="U18" s="648"/>
      <c r="V18" s="649"/>
      <c r="W18" s="649"/>
      <c r="X18" s="649"/>
      <c r="Y18" s="649"/>
      <c r="Z18" s="649"/>
      <c r="AA18" s="649"/>
      <c r="AB18" s="649"/>
      <c r="AC18" s="649"/>
      <c r="AD18" s="649"/>
      <c r="AE18" s="650"/>
      <c r="AF18" s="553"/>
    </row>
    <row r="19" spans="1:32" ht="17.25" customHeight="1" x14ac:dyDescent="0.15">
      <c r="A19" s="550"/>
      <c r="B19" s="651" t="s">
        <v>722</v>
      </c>
      <c r="C19" s="652"/>
      <c r="D19" s="652"/>
      <c r="E19" s="652"/>
      <c r="F19" s="653"/>
      <c r="G19" s="654"/>
      <c r="H19" s="654"/>
      <c r="I19" s="654"/>
      <c r="J19" s="654"/>
      <c r="K19" s="654"/>
      <c r="L19" s="654"/>
      <c r="M19" s="654"/>
      <c r="N19" s="654"/>
      <c r="O19" s="654"/>
      <c r="P19" s="654"/>
      <c r="Q19" s="654"/>
      <c r="R19" s="654"/>
      <c r="S19" s="654"/>
      <c r="T19" s="654"/>
      <c r="U19" s="654"/>
      <c r="V19" s="654"/>
      <c r="W19" s="654"/>
      <c r="X19" s="654"/>
      <c r="Y19" s="654"/>
      <c r="Z19" s="654"/>
      <c r="AA19" s="654"/>
      <c r="AB19" s="654"/>
      <c r="AC19" s="654"/>
      <c r="AD19" s="654"/>
      <c r="AE19" s="655"/>
      <c r="AF19" s="553"/>
    </row>
    <row r="20" spans="1:32" ht="17.25" customHeight="1" thickBot="1" x14ac:dyDescent="0.2">
      <c r="A20" s="550"/>
      <c r="B20" s="656"/>
      <c r="C20" s="657"/>
      <c r="D20" s="657"/>
      <c r="E20" s="657"/>
      <c r="F20" s="658"/>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60"/>
      <c r="AF20" s="553"/>
    </row>
    <row r="21" spans="1:32" ht="17.25" customHeight="1" x14ac:dyDescent="0.15">
      <c r="A21" s="550"/>
      <c r="B21" s="661" t="s">
        <v>723</v>
      </c>
      <c r="C21" s="662"/>
      <c r="D21" s="662"/>
      <c r="E21" s="662"/>
      <c r="F21" s="663"/>
      <c r="G21" s="663"/>
      <c r="H21" s="663"/>
      <c r="I21" s="663"/>
      <c r="J21" s="663"/>
      <c r="K21" s="663"/>
      <c r="L21" s="663"/>
      <c r="M21" s="663"/>
      <c r="N21" s="663"/>
      <c r="O21" s="663"/>
      <c r="P21" s="663"/>
      <c r="Q21" s="563" t="s">
        <v>724</v>
      </c>
      <c r="R21" s="564"/>
      <c r="S21" s="564"/>
      <c r="T21" s="565"/>
      <c r="U21" s="664"/>
      <c r="V21" s="665"/>
      <c r="W21" s="665"/>
      <c r="X21" s="666" t="s">
        <v>714</v>
      </c>
      <c r="Y21" s="665"/>
      <c r="Z21" s="665"/>
      <c r="AA21" s="665"/>
      <c r="AB21" s="666" t="s">
        <v>714</v>
      </c>
      <c r="AC21" s="665"/>
      <c r="AD21" s="665"/>
      <c r="AE21" s="667"/>
      <c r="AF21" s="553"/>
    </row>
    <row r="22" spans="1:32" ht="17.25" customHeight="1" x14ac:dyDescent="0.15">
      <c r="A22" s="550"/>
      <c r="B22" s="668"/>
      <c r="C22" s="669"/>
      <c r="D22" s="669"/>
      <c r="E22" s="669"/>
      <c r="F22" s="670"/>
      <c r="G22" s="670"/>
      <c r="H22" s="670"/>
      <c r="I22" s="670"/>
      <c r="J22" s="670"/>
      <c r="K22" s="670"/>
      <c r="L22" s="670"/>
      <c r="M22" s="670"/>
      <c r="N22" s="670"/>
      <c r="O22" s="670"/>
      <c r="P22" s="670"/>
      <c r="Q22" s="589"/>
      <c r="R22" s="590"/>
      <c r="S22" s="590"/>
      <c r="T22" s="591"/>
      <c r="U22" s="671"/>
      <c r="V22" s="672"/>
      <c r="W22" s="672"/>
      <c r="X22" s="673"/>
      <c r="Y22" s="672"/>
      <c r="Z22" s="672"/>
      <c r="AA22" s="672"/>
      <c r="AB22" s="673"/>
      <c r="AC22" s="672"/>
      <c r="AD22" s="672"/>
      <c r="AE22" s="674"/>
      <c r="AF22" s="553"/>
    </row>
    <row r="23" spans="1:32" ht="17.25" customHeight="1" x14ac:dyDescent="0.15">
      <c r="A23" s="550"/>
      <c r="B23" s="651" t="s">
        <v>725</v>
      </c>
      <c r="C23" s="652"/>
      <c r="D23" s="652"/>
      <c r="E23" s="652"/>
      <c r="F23" s="653"/>
      <c r="G23" s="654"/>
      <c r="H23" s="654"/>
      <c r="I23" s="654"/>
      <c r="J23" s="654"/>
      <c r="K23" s="654"/>
      <c r="L23" s="654"/>
      <c r="M23" s="654"/>
      <c r="N23" s="654"/>
      <c r="O23" s="654"/>
      <c r="P23" s="675"/>
      <c r="Q23" s="652" t="s">
        <v>726</v>
      </c>
      <c r="R23" s="652"/>
      <c r="S23" s="652"/>
      <c r="T23" s="652"/>
      <c r="U23" s="676" t="s">
        <v>727</v>
      </c>
      <c r="V23" s="676"/>
      <c r="W23" s="676"/>
      <c r="X23" s="677" t="s">
        <v>728</v>
      </c>
      <c r="Y23" s="678" t="s">
        <v>702</v>
      </c>
      <c r="Z23" s="677" t="s">
        <v>729</v>
      </c>
      <c r="AA23" s="679" t="s">
        <v>730</v>
      </c>
      <c r="AB23" s="679"/>
      <c r="AC23" s="679"/>
      <c r="AD23" s="679"/>
      <c r="AE23" s="680"/>
      <c r="AF23" s="553"/>
    </row>
    <row r="24" spans="1:32" ht="17.25" customHeight="1" x14ac:dyDescent="0.15">
      <c r="A24" s="550"/>
      <c r="B24" s="651"/>
      <c r="C24" s="652"/>
      <c r="D24" s="652"/>
      <c r="E24" s="652"/>
      <c r="F24" s="681"/>
      <c r="G24" s="682"/>
      <c r="H24" s="682"/>
      <c r="I24" s="682"/>
      <c r="J24" s="682"/>
      <c r="K24" s="682"/>
      <c r="L24" s="682"/>
      <c r="M24" s="682"/>
      <c r="N24" s="682"/>
      <c r="O24" s="682"/>
      <c r="P24" s="683"/>
      <c r="Q24" s="652"/>
      <c r="R24" s="652"/>
      <c r="S24" s="652"/>
      <c r="T24" s="652"/>
      <c r="U24" s="681"/>
      <c r="V24" s="682"/>
      <c r="W24" s="682"/>
      <c r="X24" s="682"/>
      <c r="Y24" s="682"/>
      <c r="Z24" s="682"/>
      <c r="AA24" s="682"/>
      <c r="AB24" s="682"/>
      <c r="AC24" s="682"/>
      <c r="AD24" s="682"/>
      <c r="AE24" s="684"/>
      <c r="AF24" s="553"/>
    </row>
    <row r="25" spans="1:32" ht="17.25" customHeight="1" thickBot="1" x14ac:dyDescent="0.2">
      <c r="A25" s="550"/>
      <c r="B25" s="656"/>
      <c r="C25" s="657"/>
      <c r="D25" s="657"/>
      <c r="E25" s="657"/>
      <c r="F25" s="658"/>
      <c r="G25" s="659"/>
      <c r="H25" s="659"/>
      <c r="I25" s="659"/>
      <c r="J25" s="659"/>
      <c r="K25" s="659"/>
      <c r="L25" s="659"/>
      <c r="M25" s="659"/>
      <c r="N25" s="659"/>
      <c r="O25" s="659"/>
      <c r="P25" s="685"/>
      <c r="Q25" s="657"/>
      <c r="R25" s="657"/>
      <c r="S25" s="657"/>
      <c r="T25" s="657"/>
      <c r="U25" s="658"/>
      <c r="V25" s="659"/>
      <c r="W25" s="659"/>
      <c r="X25" s="659"/>
      <c r="Y25" s="659"/>
      <c r="Z25" s="659"/>
      <c r="AA25" s="659"/>
      <c r="AB25" s="659"/>
      <c r="AC25" s="659"/>
      <c r="AD25" s="659"/>
      <c r="AE25" s="660"/>
      <c r="AF25" s="553"/>
    </row>
    <row r="26" spans="1:32" ht="10.35" customHeight="1" x14ac:dyDescent="0.15">
      <c r="A26" s="550"/>
      <c r="AF26" s="553"/>
    </row>
    <row r="27" spans="1:32" s="687" customFormat="1" ht="23.25" customHeight="1" x14ac:dyDescent="0.15">
      <c r="A27" s="686"/>
      <c r="B27" s="687" t="s">
        <v>731</v>
      </c>
      <c r="C27" s="687" t="s">
        <v>732</v>
      </c>
      <c r="N27" s="688" t="s">
        <v>733</v>
      </c>
      <c r="O27" s="688"/>
      <c r="P27" s="688"/>
      <c r="Q27" s="688"/>
      <c r="R27" s="688"/>
      <c r="S27" s="688"/>
      <c r="T27" s="688"/>
      <c r="U27" s="688"/>
      <c r="V27" s="688"/>
      <c r="W27" s="688"/>
      <c r="X27" s="688"/>
      <c r="Y27" s="688"/>
      <c r="Z27" s="688"/>
      <c r="AA27" s="688"/>
      <c r="AB27" s="688"/>
      <c r="AC27" s="688"/>
      <c r="AD27" s="688"/>
      <c r="AE27" s="688"/>
      <c r="AF27" s="689"/>
    </row>
    <row r="28" spans="1:32" ht="10.35" customHeight="1" x14ac:dyDescent="0.15">
      <c r="A28" s="550"/>
      <c r="AF28" s="553"/>
    </row>
    <row r="29" spans="1:32" ht="15.75" customHeight="1" x14ac:dyDescent="0.15">
      <c r="A29" s="686"/>
      <c r="B29" s="690" t="s">
        <v>734</v>
      </c>
      <c r="C29" s="690"/>
      <c r="D29" s="690"/>
      <c r="E29" s="690"/>
      <c r="F29" s="690"/>
      <c r="G29" s="690"/>
      <c r="H29" s="690"/>
      <c r="I29" s="690"/>
      <c r="J29" s="690"/>
      <c r="K29" s="690"/>
      <c r="L29" s="690"/>
      <c r="M29" s="690"/>
      <c r="N29" s="690"/>
      <c r="O29" s="690"/>
      <c r="P29" s="690"/>
      <c r="Q29" s="690"/>
      <c r="R29" s="690"/>
      <c r="S29" s="690"/>
      <c r="T29" s="690"/>
      <c r="U29" s="690"/>
      <c r="V29" s="690"/>
      <c r="W29" s="690"/>
      <c r="X29" s="690"/>
      <c r="Y29" s="690"/>
      <c r="Z29" s="690"/>
      <c r="AA29" s="690"/>
      <c r="AB29" s="690"/>
      <c r="AC29" s="690"/>
      <c r="AD29" s="690"/>
      <c r="AE29" s="690"/>
      <c r="AF29" s="689"/>
    </row>
    <row r="30" spans="1:32" ht="10.35" customHeight="1" thickBot="1" x14ac:dyDescent="0.2">
      <c r="A30" s="550"/>
      <c r="AF30" s="553"/>
    </row>
    <row r="31" spans="1:32" ht="18" customHeight="1" x14ac:dyDescent="0.15">
      <c r="A31" s="550"/>
      <c r="B31" s="691" t="s">
        <v>735</v>
      </c>
      <c r="C31" s="692"/>
      <c r="D31" s="692" t="s">
        <v>736</v>
      </c>
      <c r="E31" s="692"/>
      <c r="F31" s="692"/>
      <c r="G31" s="692"/>
      <c r="H31" s="692"/>
      <c r="I31" s="692"/>
      <c r="J31" s="692"/>
      <c r="K31" s="692"/>
      <c r="L31" s="693" t="s">
        <v>737</v>
      </c>
      <c r="M31" s="693"/>
      <c r="N31" s="693"/>
      <c r="O31" s="692" t="s">
        <v>738</v>
      </c>
      <c r="P31" s="692"/>
      <c r="Q31" s="692"/>
      <c r="R31" s="692"/>
      <c r="S31" s="692"/>
      <c r="T31" s="692"/>
      <c r="U31" s="692"/>
      <c r="V31" s="692"/>
      <c r="W31" s="692" t="s">
        <v>713</v>
      </c>
      <c r="X31" s="692"/>
      <c r="Y31" s="692"/>
      <c r="Z31" s="692"/>
      <c r="AA31" s="692"/>
      <c r="AB31" s="692"/>
      <c r="AC31" s="692"/>
      <c r="AD31" s="692"/>
      <c r="AE31" s="694"/>
      <c r="AF31" s="553"/>
    </row>
    <row r="32" spans="1:32" ht="18" customHeight="1" x14ac:dyDescent="0.15">
      <c r="A32" s="550"/>
      <c r="B32" s="635"/>
      <c r="C32" s="636"/>
      <c r="D32" s="636"/>
      <c r="E32" s="636"/>
      <c r="F32" s="636"/>
      <c r="G32" s="636"/>
      <c r="H32" s="636"/>
      <c r="I32" s="636"/>
      <c r="J32" s="636"/>
      <c r="K32" s="636"/>
      <c r="L32" s="652"/>
      <c r="M32" s="652"/>
      <c r="N32" s="652"/>
      <c r="O32" s="636"/>
      <c r="P32" s="636"/>
      <c r="Q32" s="636"/>
      <c r="R32" s="636"/>
      <c r="S32" s="636"/>
      <c r="T32" s="636"/>
      <c r="U32" s="636"/>
      <c r="V32" s="636"/>
      <c r="W32" s="636"/>
      <c r="X32" s="636"/>
      <c r="Y32" s="636"/>
      <c r="Z32" s="636"/>
      <c r="AA32" s="636"/>
      <c r="AB32" s="636"/>
      <c r="AC32" s="636"/>
      <c r="AD32" s="636"/>
      <c r="AE32" s="695"/>
      <c r="AF32" s="553"/>
    </row>
    <row r="33" spans="1:32" ht="12" customHeight="1" x14ac:dyDescent="0.15">
      <c r="A33" s="550"/>
      <c r="B33" s="696" t="s">
        <v>739</v>
      </c>
      <c r="C33" s="697"/>
      <c r="D33" s="698" t="s">
        <v>740</v>
      </c>
      <c r="E33" s="699"/>
      <c r="F33" s="700"/>
      <c r="G33" s="700"/>
      <c r="H33" s="700"/>
      <c r="I33" s="700"/>
      <c r="J33" s="700"/>
      <c r="K33" s="701"/>
      <c r="L33" s="637"/>
      <c r="M33" s="637"/>
      <c r="N33" s="637"/>
      <c r="O33" s="637"/>
      <c r="P33" s="637"/>
      <c r="Q33" s="637"/>
      <c r="R33" s="637"/>
      <c r="S33" s="637"/>
      <c r="T33" s="637"/>
      <c r="U33" s="637"/>
      <c r="V33" s="637"/>
      <c r="W33" s="653"/>
      <c r="X33" s="654"/>
      <c r="Y33" s="702" t="s">
        <v>714</v>
      </c>
      <c r="Z33" s="654"/>
      <c r="AA33" s="654"/>
      <c r="AB33" s="702" t="s">
        <v>714</v>
      </c>
      <c r="AC33" s="654"/>
      <c r="AD33" s="654"/>
      <c r="AE33" s="655"/>
      <c r="AF33" s="553"/>
    </row>
    <row r="34" spans="1:32" ht="24" customHeight="1" x14ac:dyDescent="0.15">
      <c r="A34" s="550"/>
      <c r="B34" s="696"/>
      <c r="C34" s="697"/>
      <c r="D34" s="703"/>
      <c r="E34" s="704"/>
      <c r="F34" s="704"/>
      <c r="G34" s="704"/>
      <c r="H34" s="704"/>
      <c r="I34" s="704"/>
      <c r="J34" s="704"/>
      <c r="K34" s="705"/>
      <c r="L34" s="637"/>
      <c r="M34" s="637"/>
      <c r="N34" s="637"/>
      <c r="O34" s="637"/>
      <c r="P34" s="637"/>
      <c r="Q34" s="637"/>
      <c r="R34" s="637"/>
      <c r="S34" s="637"/>
      <c r="T34" s="637"/>
      <c r="U34" s="637"/>
      <c r="V34" s="637"/>
      <c r="W34" s="671"/>
      <c r="X34" s="672"/>
      <c r="Y34" s="706"/>
      <c r="Z34" s="672"/>
      <c r="AA34" s="672"/>
      <c r="AB34" s="706"/>
      <c r="AC34" s="672"/>
      <c r="AD34" s="672"/>
      <c r="AE34" s="674"/>
      <c r="AF34" s="553"/>
    </row>
    <row r="35" spans="1:32" ht="12" customHeight="1" x14ac:dyDescent="0.15">
      <c r="A35" s="550"/>
      <c r="B35" s="696" t="s">
        <v>741</v>
      </c>
      <c r="C35" s="697"/>
      <c r="D35" s="698" t="s">
        <v>740</v>
      </c>
      <c r="E35" s="699"/>
      <c r="F35" s="700"/>
      <c r="G35" s="700"/>
      <c r="H35" s="700"/>
      <c r="I35" s="700"/>
      <c r="J35" s="700"/>
      <c r="K35" s="701"/>
      <c r="L35" s="637"/>
      <c r="M35" s="637"/>
      <c r="N35" s="637"/>
      <c r="O35" s="637"/>
      <c r="P35" s="637"/>
      <c r="Q35" s="637"/>
      <c r="R35" s="637"/>
      <c r="S35" s="637"/>
      <c r="T35" s="637"/>
      <c r="U35" s="637"/>
      <c r="V35" s="637"/>
      <c r="W35" s="653"/>
      <c r="X35" s="654"/>
      <c r="Y35" s="702" t="s">
        <v>714</v>
      </c>
      <c r="Z35" s="654"/>
      <c r="AA35" s="654"/>
      <c r="AB35" s="702" t="s">
        <v>714</v>
      </c>
      <c r="AC35" s="654"/>
      <c r="AD35" s="654"/>
      <c r="AE35" s="655"/>
      <c r="AF35" s="553"/>
    </row>
    <row r="36" spans="1:32" ht="24" customHeight="1" x14ac:dyDescent="0.15">
      <c r="A36" s="550"/>
      <c r="B36" s="696"/>
      <c r="C36" s="697"/>
      <c r="D36" s="703"/>
      <c r="E36" s="704"/>
      <c r="F36" s="704"/>
      <c r="G36" s="704"/>
      <c r="H36" s="704"/>
      <c r="I36" s="704"/>
      <c r="J36" s="704"/>
      <c r="K36" s="705"/>
      <c r="L36" s="637"/>
      <c r="M36" s="637"/>
      <c r="N36" s="637"/>
      <c r="O36" s="637"/>
      <c r="P36" s="637"/>
      <c r="Q36" s="637"/>
      <c r="R36" s="637"/>
      <c r="S36" s="637"/>
      <c r="T36" s="637"/>
      <c r="U36" s="637"/>
      <c r="V36" s="637"/>
      <c r="W36" s="671"/>
      <c r="X36" s="672"/>
      <c r="Y36" s="706"/>
      <c r="Z36" s="672"/>
      <c r="AA36" s="672"/>
      <c r="AB36" s="706"/>
      <c r="AC36" s="672"/>
      <c r="AD36" s="672"/>
      <c r="AE36" s="674"/>
      <c r="AF36" s="553"/>
    </row>
    <row r="37" spans="1:32" ht="12" customHeight="1" x14ac:dyDescent="0.15">
      <c r="A37" s="550"/>
      <c r="B37" s="696" t="s">
        <v>742</v>
      </c>
      <c r="C37" s="697"/>
      <c r="D37" s="698" t="s">
        <v>740</v>
      </c>
      <c r="E37" s="699"/>
      <c r="F37" s="700"/>
      <c r="G37" s="700"/>
      <c r="H37" s="700"/>
      <c r="I37" s="700"/>
      <c r="J37" s="700"/>
      <c r="K37" s="701"/>
      <c r="L37" s="637"/>
      <c r="M37" s="637"/>
      <c r="N37" s="637"/>
      <c r="O37" s="637"/>
      <c r="P37" s="637"/>
      <c r="Q37" s="637"/>
      <c r="R37" s="637"/>
      <c r="S37" s="637"/>
      <c r="T37" s="637"/>
      <c r="U37" s="637"/>
      <c r="V37" s="637"/>
      <c r="W37" s="653"/>
      <c r="X37" s="654"/>
      <c r="Y37" s="702" t="s">
        <v>714</v>
      </c>
      <c r="Z37" s="654"/>
      <c r="AA37" s="654"/>
      <c r="AB37" s="702" t="s">
        <v>714</v>
      </c>
      <c r="AC37" s="654"/>
      <c r="AD37" s="654"/>
      <c r="AE37" s="655"/>
      <c r="AF37" s="553"/>
    </row>
    <row r="38" spans="1:32" ht="24" customHeight="1" thickBot="1" x14ac:dyDescent="0.2">
      <c r="A38" s="550"/>
      <c r="B38" s="707"/>
      <c r="C38" s="708"/>
      <c r="D38" s="709"/>
      <c r="E38" s="710"/>
      <c r="F38" s="710"/>
      <c r="G38" s="710"/>
      <c r="H38" s="710"/>
      <c r="I38" s="710"/>
      <c r="J38" s="710"/>
      <c r="K38" s="711"/>
      <c r="L38" s="712"/>
      <c r="M38" s="712"/>
      <c r="N38" s="712"/>
      <c r="O38" s="712"/>
      <c r="P38" s="712"/>
      <c r="Q38" s="712"/>
      <c r="R38" s="712"/>
      <c r="S38" s="712"/>
      <c r="T38" s="712"/>
      <c r="U38" s="712"/>
      <c r="V38" s="712"/>
      <c r="W38" s="658"/>
      <c r="X38" s="659"/>
      <c r="Y38" s="713"/>
      <c r="Z38" s="659"/>
      <c r="AA38" s="659"/>
      <c r="AB38" s="713"/>
      <c r="AC38" s="659"/>
      <c r="AD38" s="659"/>
      <c r="AE38" s="660"/>
      <c r="AF38" s="553"/>
    </row>
    <row r="39" spans="1:32" ht="10.35" customHeight="1" x14ac:dyDescent="0.15">
      <c r="A39" s="550"/>
      <c r="AF39" s="553"/>
    </row>
    <row r="40" spans="1:32" ht="18" customHeight="1" x14ac:dyDescent="0.15">
      <c r="A40" s="550"/>
      <c r="B40" s="714"/>
      <c r="C40" s="714"/>
      <c r="D40" s="714"/>
      <c r="E40" s="714"/>
      <c r="F40" s="714"/>
      <c r="G40" s="714"/>
      <c r="H40" s="714"/>
      <c r="I40" s="714"/>
      <c r="J40" s="714"/>
      <c r="K40" s="714"/>
      <c r="L40" s="714"/>
      <c r="M40" s="714"/>
      <c r="N40" s="714"/>
      <c r="O40" s="714"/>
      <c r="P40" s="714"/>
      <c r="Q40" s="714"/>
      <c r="R40" s="714"/>
      <c r="S40" s="714"/>
      <c r="T40" s="714"/>
      <c r="U40" s="714"/>
      <c r="V40" s="714"/>
      <c r="W40" s="714"/>
      <c r="X40" s="714"/>
      <c r="Y40" s="714"/>
      <c r="Z40" s="714"/>
      <c r="AA40" s="714"/>
      <c r="AB40" s="714"/>
      <c r="AC40" s="714"/>
      <c r="AD40" s="714"/>
      <c r="AE40" s="714"/>
      <c r="AF40" s="553"/>
    </row>
    <row r="41" spans="1:32" ht="18" customHeight="1" x14ac:dyDescent="0.15">
      <c r="A41" s="550"/>
      <c r="B41" s="714"/>
      <c r="C41" s="714"/>
      <c r="D41" s="714"/>
      <c r="E41" s="714"/>
      <c r="F41" s="714"/>
      <c r="G41" s="714"/>
      <c r="H41" s="714"/>
      <c r="I41" s="714"/>
      <c r="J41" s="714"/>
      <c r="K41" s="714"/>
      <c r="L41" s="714"/>
      <c r="M41" s="714"/>
      <c r="N41" s="714"/>
      <c r="O41" s="714"/>
      <c r="P41" s="714"/>
      <c r="Q41" s="714"/>
      <c r="R41" s="714"/>
      <c r="S41" s="714"/>
      <c r="T41" s="714"/>
      <c r="U41" s="714"/>
      <c r="V41" s="714"/>
      <c r="W41" s="714"/>
      <c r="X41" s="714"/>
      <c r="Y41" s="714"/>
      <c r="Z41" s="714"/>
      <c r="AA41" s="714"/>
      <c r="AB41" s="714"/>
      <c r="AC41" s="714"/>
      <c r="AD41" s="714"/>
      <c r="AE41" s="714"/>
      <c r="AF41" s="553"/>
    </row>
    <row r="42" spans="1:32" ht="18" customHeight="1" x14ac:dyDescent="0.15">
      <c r="A42" s="550"/>
      <c r="B42" s="715" t="s">
        <v>693</v>
      </c>
      <c r="C42" s="716" t="s">
        <v>743</v>
      </c>
      <c r="D42" s="716"/>
      <c r="E42" s="716"/>
      <c r="F42" s="716"/>
      <c r="G42" s="716"/>
      <c r="H42" s="716"/>
      <c r="I42" s="716"/>
      <c r="J42" s="716"/>
      <c r="K42" s="716"/>
      <c r="L42" s="716"/>
      <c r="M42" s="716"/>
      <c r="N42" s="716"/>
      <c r="O42" s="716"/>
      <c r="P42" s="716"/>
      <c r="Q42" s="716"/>
      <c r="R42" s="716"/>
      <c r="S42" s="716"/>
      <c r="T42" s="716"/>
      <c r="U42" s="716"/>
      <c r="V42" s="716"/>
      <c r="W42" s="716"/>
      <c r="X42" s="716"/>
      <c r="Y42" s="716"/>
      <c r="Z42" s="716"/>
      <c r="AA42" s="716"/>
      <c r="AB42" s="716"/>
      <c r="AC42" s="716"/>
      <c r="AD42" s="716"/>
      <c r="AE42" s="716"/>
      <c r="AF42" s="553"/>
    </row>
    <row r="43" spans="1:32" ht="15.75" customHeight="1" x14ac:dyDescent="0.15">
      <c r="A43" s="550"/>
      <c r="B43" s="717"/>
      <c r="C43" s="717"/>
      <c r="D43" s="717"/>
      <c r="E43" s="717"/>
      <c r="F43" s="717"/>
      <c r="G43" s="717"/>
      <c r="H43" s="717"/>
      <c r="I43" s="717"/>
      <c r="J43" s="717"/>
      <c r="K43" s="717"/>
      <c r="L43" s="717"/>
      <c r="M43" s="717"/>
      <c r="N43" s="717"/>
      <c r="O43" s="717"/>
      <c r="P43" s="717"/>
      <c r="Q43" s="717"/>
      <c r="R43" s="717"/>
      <c r="S43" s="717"/>
      <c r="T43" s="717"/>
      <c r="U43" s="717"/>
      <c r="V43" s="717"/>
      <c r="W43" s="717"/>
      <c r="X43" s="717"/>
      <c r="Y43" s="717"/>
      <c r="Z43" s="717"/>
      <c r="AA43" s="717"/>
      <c r="AB43" s="717"/>
      <c r="AC43" s="717"/>
      <c r="AD43" s="717"/>
      <c r="AE43" s="717"/>
      <c r="AF43" s="553"/>
    </row>
    <row r="44" spans="1:32" ht="15.75" customHeight="1" x14ac:dyDescent="0.15">
      <c r="A44" s="550"/>
      <c r="B44" s="718" t="s">
        <v>744</v>
      </c>
      <c r="C44" s="719"/>
      <c r="D44" s="719"/>
      <c r="E44" s="719"/>
      <c r="F44" s="719"/>
      <c r="G44" s="720"/>
      <c r="H44" s="718" t="s">
        <v>745</v>
      </c>
      <c r="I44" s="719"/>
      <c r="J44" s="721"/>
      <c r="K44" s="722"/>
      <c r="L44" s="723"/>
      <c r="M44" s="719" t="s">
        <v>706</v>
      </c>
      <c r="N44" s="723"/>
      <c r="O44" s="719" t="s">
        <v>746</v>
      </c>
      <c r="P44" s="723"/>
      <c r="Q44" s="721" t="s">
        <v>708</v>
      </c>
      <c r="R44" s="718" t="s">
        <v>747</v>
      </c>
      <c r="S44" s="719"/>
      <c r="T44" s="721"/>
      <c r="U44" s="718"/>
      <c r="V44" s="719"/>
      <c r="W44" s="721"/>
      <c r="X44" s="718" t="s">
        <v>748</v>
      </c>
      <c r="Y44" s="719"/>
      <c r="Z44" s="719"/>
      <c r="AA44" s="719"/>
      <c r="AB44" s="721"/>
      <c r="AC44" s="718"/>
      <c r="AD44" s="719"/>
      <c r="AE44" s="721"/>
      <c r="AF44" s="553"/>
    </row>
    <row r="45" spans="1:32" ht="15.75" customHeight="1" x14ac:dyDescent="0.15">
      <c r="A45" s="550"/>
      <c r="B45" s="622"/>
      <c r="C45" s="642"/>
      <c r="D45" s="642"/>
      <c r="E45" s="642"/>
      <c r="F45" s="642"/>
      <c r="G45" s="724"/>
      <c r="H45" s="622"/>
      <c r="I45" s="642"/>
      <c r="J45" s="725"/>
      <c r="K45" s="726"/>
      <c r="L45" s="727"/>
      <c r="M45" s="642"/>
      <c r="N45" s="727"/>
      <c r="O45" s="642"/>
      <c r="P45" s="727"/>
      <c r="Q45" s="725"/>
      <c r="R45" s="622"/>
      <c r="S45" s="642"/>
      <c r="T45" s="725"/>
      <c r="U45" s="622"/>
      <c r="V45" s="642"/>
      <c r="W45" s="725"/>
      <c r="X45" s="622"/>
      <c r="Y45" s="642"/>
      <c r="Z45" s="642"/>
      <c r="AA45" s="642"/>
      <c r="AB45" s="725"/>
      <c r="AC45" s="622"/>
      <c r="AD45" s="642"/>
      <c r="AE45" s="725"/>
      <c r="AF45" s="553"/>
    </row>
    <row r="46" spans="1:32" ht="15.75" customHeight="1" x14ac:dyDescent="0.15">
      <c r="A46" s="550"/>
      <c r="B46" s="719"/>
      <c r="C46" s="719"/>
      <c r="D46" s="719"/>
      <c r="E46" s="719"/>
      <c r="F46" s="719"/>
      <c r="G46" s="719"/>
      <c r="H46" s="719"/>
      <c r="I46" s="719"/>
      <c r="J46" s="719"/>
      <c r="K46" s="719"/>
      <c r="L46" s="719"/>
      <c r="M46" s="719"/>
      <c r="N46" s="719"/>
      <c r="O46" s="719"/>
      <c r="P46" s="719"/>
      <c r="Q46" s="719"/>
      <c r="R46" s="719"/>
      <c r="S46" s="719"/>
      <c r="T46" s="719"/>
      <c r="U46" s="719"/>
      <c r="V46" s="719"/>
      <c r="W46" s="719"/>
      <c r="X46" s="719"/>
      <c r="Y46" s="719"/>
      <c r="Z46" s="719"/>
      <c r="AA46" s="719"/>
      <c r="AB46" s="719"/>
      <c r="AC46" s="719"/>
      <c r="AD46" s="719"/>
      <c r="AE46" s="719"/>
      <c r="AF46" s="553"/>
    </row>
    <row r="47" spans="1:32" ht="15.75" customHeight="1" x14ac:dyDescent="0.15">
      <c r="A47" s="550"/>
      <c r="B47" s="728" t="str">
        <f>IF([1]【マスター】!C7="","",[1]【マスター】!C7)</f>
        <v>デイサービスさつき</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553"/>
    </row>
    <row r="48" spans="1:32" ht="15.75" customHeight="1" x14ac:dyDescent="0.15">
      <c r="A48" s="550"/>
      <c r="B48" s="728"/>
      <c r="C48" s="728"/>
      <c r="D48" s="728"/>
      <c r="E48" s="728"/>
      <c r="F48" s="728"/>
      <c r="G48" s="728"/>
      <c r="H48" s="728"/>
      <c r="I48" s="728"/>
      <c r="J48" s="728"/>
      <c r="K48" s="728"/>
      <c r="L48" s="728"/>
      <c r="M48" s="728"/>
      <c r="N48" s="728"/>
      <c r="O48" s="728"/>
      <c r="P48" s="728"/>
      <c r="Q48" s="728"/>
      <c r="R48" s="728"/>
      <c r="S48" s="728"/>
      <c r="T48" s="728"/>
      <c r="U48" s="728"/>
      <c r="V48" s="728"/>
      <c r="W48" s="728"/>
      <c r="X48" s="728"/>
      <c r="Y48" s="728"/>
      <c r="Z48" s="728"/>
      <c r="AA48" s="728"/>
      <c r="AB48" s="728"/>
      <c r="AC48" s="728"/>
      <c r="AD48" s="728"/>
      <c r="AE48" s="728"/>
      <c r="AF48" s="553"/>
    </row>
    <row r="49" spans="1:32" ht="15.75" customHeight="1" x14ac:dyDescent="0.15">
      <c r="A49" s="550"/>
      <c r="B49" s="729" t="str">
        <f>"☎:"&amp;[1]【マスター】!C10</f>
        <v>☎:0533-65-8702</v>
      </c>
      <c r="C49" s="729"/>
      <c r="D49" s="729"/>
      <c r="E49" s="729"/>
      <c r="F49" s="729"/>
      <c r="G49" s="729"/>
      <c r="H49" s="729"/>
      <c r="I49" s="729"/>
      <c r="J49" s="729"/>
      <c r="K49" s="729"/>
      <c r="L49" s="729"/>
      <c r="M49" s="729"/>
      <c r="N49" s="729"/>
      <c r="O49" s="729"/>
      <c r="P49" s="729"/>
      <c r="Q49" s="729"/>
      <c r="R49" s="729"/>
      <c r="S49" s="729"/>
      <c r="T49" s="729"/>
      <c r="U49" s="729"/>
      <c r="V49" s="729"/>
      <c r="W49" s="729"/>
      <c r="X49" s="729"/>
      <c r="Y49" s="729"/>
      <c r="Z49" s="729"/>
      <c r="AA49" s="729"/>
      <c r="AB49" s="729"/>
      <c r="AC49" s="729"/>
      <c r="AD49" s="729"/>
      <c r="AE49" s="729"/>
      <c r="AF49" s="553"/>
    </row>
    <row r="50" spans="1:32" ht="15.75" customHeight="1" thickBot="1" x14ac:dyDescent="0.2">
      <c r="A50" s="730"/>
      <c r="B50" s="731"/>
      <c r="C50" s="731"/>
      <c r="D50" s="731"/>
      <c r="E50" s="731"/>
      <c r="F50" s="731"/>
      <c r="G50" s="731"/>
      <c r="H50" s="731"/>
      <c r="I50" s="731"/>
      <c r="J50" s="731"/>
      <c r="K50" s="731"/>
      <c r="L50" s="731"/>
      <c r="M50" s="731"/>
      <c r="N50" s="731"/>
      <c r="O50" s="731"/>
      <c r="P50" s="731"/>
      <c r="Q50" s="731"/>
      <c r="R50" s="731"/>
      <c r="S50" s="731"/>
      <c r="T50" s="731"/>
      <c r="U50" s="731"/>
      <c r="V50" s="731"/>
      <c r="W50" s="731"/>
      <c r="X50" s="731"/>
      <c r="Y50" s="731"/>
      <c r="Z50" s="731"/>
      <c r="AA50" s="731"/>
      <c r="AB50" s="731"/>
      <c r="AC50" s="731"/>
      <c r="AD50" s="731"/>
      <c r="AE50" s="731"/>
      <c r="AF50" s="732"/>
    </row>
    <row r="51" spans="1:32" ht="15.75" customHeight="1" x14ac:dyDescent="0.15"/>
    <row r="52" spans="1:32" ht="15.75" customHeight="1" x14ac:dyDescent="0.15"/>
    <row r="53" spans="1:32" ht="15.75" customHeight="1" x14ac:dyDescent="0.15"/>
    <row r="54" spans="1:32" ht="15.75" customHeight="1" x14ac:dyDescent="0.15"/>
    <row r="55" spans="1:32" ht="15.75" customHeight="1" x14ac:dyDescent="0.15"/>
    <row r="56" spans="1:32" ht="15.75" customHeight="1" x14ac:dyDescent="0.15"/>
    <row r="57" spans="1:32" ht="15.75" customHeight="1" x14ac:dyDescent="0.15"/>
    <row r="58" spans="1:32" ht="15.75" customHeight="1" x14ac:dyDescent="0.15"/>
    <row r="59" spans="1:32" ht="15.75" customHeight="1" x14ac:dyDescent="0.15"/>
    <row r="60" spans="1:32" ht="15.75" customHeight="1" x14ac:dyDescent="0.15"/>
  </sheetData>
  <sheetProtection formatCells="0" formatColumns="0" formatRows="0" insertHyperlinks="0" selectLockedCells="1"/>
  <mergeCells count="124">
    <mergeCell ref="B47:AE48"/>
    <mergeCell ref="B49:AE50"/>
    <mergeCell ref="Q44:Q45"/>
    <mergeCell ref="R44:T45"/>
    <mergeCell ref="U44:W45"/>
    <mergeCell ref="X44:AB45"/>
    <mergeCell ref="AC44:AE45"/>
    <mergeCell ref="B46:AE46"/>
    <mergeCell ref="B41:AE41"/>
    <mergeCell ref="C42:AE42"/>
    <mergeCell ref="B43:AE43"/>
    <mergeCell ref="B44:F45"/>
    <mergeCell ref="H44:J45"/>
    <mergeCell ref="K44:L45"/>
    <mergeCell ref="M44:M45"/>
    <mergeCell ref="N44:N45"/>
    <mergeCell ref="O44:O45"/>
    <mergeCell ref="P44:P45"/>
    <mergeCell ref="Y37:Y38"/>
    <mergeCell ref="Z37:AA38"/>
    <mergeCell ref="AB37:AB38"/>
    <mergeCell ref="AC37:AE38"/>
    <mergeCell ref="D38:K38"/>
    <mergeCell ref="B40:AE40"/>
    <mergeCell ref="B37:C38"/>
    <mergeCell ref="D37:E37"/>
    <mergeCell ref="F37:K37"/>
    <mergeCell ref="L37:N38"/>
    <mergeCell ref="O37:V38"/>
    <mergeCell ref="W37:X38"/>
    <mergeCell ref="W35:X36"/>
    <mergeCell ref="Y35:Y36"/>
    <mergeCell ref="Z35:AA36"/>
    <mergeCell ref="AB35:AB36"/>
    <mergeCell ref="AC35:AE36"/>
    <mergeCell ref="D36:K36"/>
    <mergeCell ref="Y33:Y34"/>
    <mergeCell ref="Z33:AA34"/>
    <mergeCell ref="AB33:AB34"/>
    <mergeCell ref="AC33:AE34"/>
    <mergeCell ref="D34:K34"/>
    <mergeCell ref="B35:C36"/>
    <mergeCell ref="D35:E35"/>
    <mergeCell ref="F35:K35"/>
    <mergeCell ref="L35:N36"/>
    <mergeCell ref="O35:V36"/>
    <mergeCell ref="B33:C34"/>
    <mergeCell ref="D33:E33"/>
    <mergeCell ref="F33:K33"/>
    <mergeCell ref="L33:N34"/>
    <mergeCell ref="O33:V34"/>
    <mergeCell ref="W33:X34"/>
    <mergeCell ref="N27:AE27"/>
    <mergeCell ref="B29:AE29"/>
    <mergeCell ref="B31:C32"/>
    <mergeCell ref="D31:K32"/>
    <mergeCell ref="L31:N32"/>
    <mergeCell ref="O31:V32"/>
    <mergeCell ref="W31:AE32"/>
    <mergeCell ref="AB21:AB22"/>
    <mergeCell ref="AC21:AE22"/>
    <mergeCell ref="B23:E25"/>
    <mergeCell ref="F23:P25"/>
    <mergeCell ref="Q23:T25"/>
    <mergeCell ref="U23:W23"/>
    <mergeCell ref="U24:AE25"/>
    <mergeCell ref="B21:E22"/>
    <mergeCell ref="F21:P22"/>
    <mergeCell ref="Q21:T22"/>
    <mergeCell ref="U21:W22"/>
    <mergeCell ref="X21:X22"/>
    <mergeCell ref="Y21:AA22"/>
    <mergeCell ref="B16:E18"/>
    <mergeCell ref="F16:P18"/>
    <mergeCell ref="Q16:T18"/>
    <mergeCell ref="U16:AE16"/>
    <mergeCell ref="U17:AE18"/>
    <mergeCell ref="B19:E20"/>
    <mergeCell ref="F19:AE20"/>
    <mergeCell ref="AB12:AB13"/>
    <mergeCell ref="AC12:AE13"/>
    <mergeCell ref="B14:E15"/>
    <mergeCell ref="F14:P15"/>
    <mergeCell ref="Q14:T15"/>
    <mergeCell ref="U14:AE14"/>
    <mergeCell ref="U15:V15"/>
    <mergeCell ref="B12:E13"/>
    <mergeCell ref="F12:R13"/>
    <mergeCell ref="S12:U13"/>
    <mergeCell ref="V12:W13"/>
    <mergeCell ref="X12:X13"/>
    <mergeCell ref="Y12:AA13"/>
    <mergeCell ref="Y10:Y11"/>
    <mergeCell ref="Z10:Z11"/>
    <mergeCell ref="AA10:AA11"/>
    <mergeCell ref="AB10:AB11"/>
    <mergeCell ref="AC10:AD11"/>
    <mergeCell ref="AE10:AE11"/>
    <mergeCell ref="P10:Q11"/>
    <mergeCell ref="R10:R11"/>
    <mergeCell ref="S10:U11"/>
    <mergeCell ref="V10:V11"/>
    <mergeCell ref="W10:W11"/>
    <mergeCell ref="X10:X11"/>
    <mergeCell ref="AC8:AD9"/>
    <mergeCell ref="B10:E11"/>
    <mergeCell ref="F10:H11"/>
    <mergeCell ref="I10:I11"/>
    <mergeCell ref="J10:J11"/>
    <mergeCell ref="K10:K11"/>
    <mergeCell ref="L10:L11"/>
    <mergeCell ref="M10:M11"/>
    <mergeCell ref="N10:N11"/>
    <mergeCell ref="O10:O11"/>
    <mergeCell ref="B1:AE2"/>
    <mergeCell ref="T5:AE6"/>
    <mergeCell ref="B7:E9"/>
    <mergeCell ref="F7:Q7"/>
    <mergeCell ref="S7:U9"/>
    <mergeCell ref="V7:AB7"/>
    <mergeCell ref="AC7:AD7"/>
    <mergeCell ref="F8:O9"/>
    <mergeCell ref="P8:Q9"/>
    <mergeCell ref="V8:AB9"/>
  </mergeCells>
  <phoneticPr fontId="3"/>
  <printOptions horizontalCentered="1"/>
  <pageMargins left="0.59055118110236227" right="0.59055118110236227" top="0.59055118110236227" bottom="0.39370078740157483" header="0.31496062992125984" footer="0.19685039370078741"/>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通所契約書 </vt:lpstr>
      <vt:lpstr>通所重説 (別表)</vt:lpstr>
      <vt:lpstr>通所重説</vt:lpstr>
      <vt:lpstr>介護S契約書 </vt:lpstr>
      <vt:lpstr>介護S重説</vt:lpstr>
      <vt:lpstr>同意書</vt:lpstr>
      <vt:lpstr>緊急時連絡カード</vt:lpstr>
      <vt:lpstr>'介護S契約書 '!Print_Area</vt:lpstr>
      <vt:lpstr>介護S重説!Print_Area</vt:lpstr>
      <vt:lpstr>緊急時連絡カード!Print_Area</vt:lpstr>
      <vt:lpstr>'通所契約書 '!Print_Area</vt:lpstr>
      <vt:lpstr>通所重説!Print_Area</vt:lpstr>
      <vt:lpstr>'通所重説 (別表)'!Print_Area</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2025-06-20T08:20:57Z</dcterms:created>
  <dcterms:modified xsi:type="dcterms:W3CDTF">2025-06-20T08:21:24Z</dcterms:modified>
</cp:coreProperties>
</file>